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30" yWindow="-15" windowWidth="14310" windowHeight="12840" tabRatio="395"/>
  </bookViews>
  <sheets>
    <sheet name="Карта заказа" sheetId="1" r:id="rId1"/>
    <sheet name="Места установки КИП" sheetId="3" r:id="rId2"/>
  </sheets>
  <definedNames>
    <definedName name="_xlnm._FilterDatabase" localSheetId="0" hidden="1">'Карта заказа'!$BA$172:$BA$174</definedName>
    <definedName name="_xlnm._FilterDatabase" localSheetId="1" hidden="1">'Места установки КИП'!#REF!</definedName>
    <definedName name="Выбор">OFFSET('Карта заказа'!$AX$184,MATCH('Карта заказа'!$Q$42,'Карта заказа'!$AX$184:$AX$499,0)-1,1,COUNTIF('Карта заказа'!$AX$184:$AX454,'Карта заказа'!$Q$42),1)</definedName>
    <definedName name="Выбор2" localSheetId="1">OFFSET('Места установки КИП'!#REF!,MATCH('Места установки КИП'!#REF!,'Места установки КИП'!#REF!,0)-1,1,COUNTIF('Места установки КИП'!#REF!,'Места установки КИП'!#REF!),1)</definedName>
    <definedName name="Выбор2">OFFSET('Карта заказа'!$BP$1,MATCH('Карта заказа'!$BV$2,'Карта заказа'!$BP:$BP,0)-1,1,COUNTIF('Карта заказа'!$BP:$BP,'Карта заказа'!$BV$2),1)</definedName>
    <definedName name="Наименование" localSheetId="1">'Места установки КИП'!#REF!</definedName>
    <definedName name="Наименование">'Карта заказа'!$BR$1:$BR$3</definedName>
    <definedName name="_xlnm.Print_Area" localSheetId="0">'Карта заказа'!$A$1:$W$166</definedName>
    <definedName name="_xlnm.Print_Area" localSheetId="1">'Места установки КИП'!$A$1:$W$170</definedName>
    <definedName name="Столбец1" localSheetId="1">'Места установки КИП'!#REF!</definedName>
    <definedName name="Столбец1">'Карта заказа'!$BM$2:$BM$14</definedName>
  </definedNames>
  <calcPr calcId="145621"/>
</workbook>
</file>

<file path=xl/calcChain.xml><?xml version="1.0" encoding="utf-8"?>
<calcChain xmlns="http://schemas.openxmlformats.org/spreadsheetml/2006/main">
  <c r="K72" i="1" l="1"/>
  <c r="K73" i="1"/>
  <c r="K74" i="1"/>
  <c r="Q38" i="1"/>
  <c r="K75" i="1" l="1"/>
  <c r="K76" i="1"/>
  <c r="K77" i="1"/>
  <c r="K78" i="1"/>
  <c r="AD5" i="1" l="1"/>
  <c r="O5" i="1" s="1"/>
  <c r="AD4" i="3"/>
  <c r="AD5" i="3"/>
  <c r="AD6" i="3"/>
  <c r="AD7" i="3"/>
  <c r="AD8" i="3"/>
  <c r="AD9" i="3"/>
  <c r="AD10" i="3"/>
  <c r="Q1" i="3"/>
  <c r="G41" i="1"/>
  <c r="V64" i="1"/>
  <c r="M167" i="3"/>
  <c r="A153" i="3"/>
  <c r="A96" i="3"/>
  <c r="M110" i="3"/>
  <c r="A39" i="3"/>
  <c r="M53" i="3"/>
  <c r="A149" i="1"/>
  <c r="A88" i="1"/>
  <c r="Y39" i="1"/>
  <c r="G52" i="1"/>
  <c r="G36" i="1"/>
  <c r="G35" i="1"/>
  <c r="M163" i="1"/>
  <c r="M102" i="1"/>
  <c r="AD3" i="3" l="1"/>
</calcChain>
</file>

<file path=xl/sharedStrings.xml><?xml version="1.0" encoding="utf-8"?>
<sst xmlns="http://schemas.openxmlformats.org/spreadsheetml/2006/main" count="245" uniqueCount="180">
  <si>
    <t>У2</t>
  </si>
  <si>
    <t>Для эксплуатации в укрытии, шкаф IP-20</t>
  </si>
  <si>
    <t>RS-485 (2-х проводный)</t>
  </si>
  <si>
    <t>___________________/__________________/     ________________</t>
  </si>
  <si>
    <t>№</t>
  </si>
  <si>
    <t>1.1</t>
  </si>
  <si>
    <t>Наименование сист. Телемех</t>
  </si>
  <si>
    <t>Магистраль-2 (Газприборавтоматика)</t>
  </si>
  <si>
    <t>СТН-3000 (АтлантикТрансгазСистема)</t>
  </si>
  <si>
    <t>СКАТ (Сфера-МК)</t>
  </si>
  <si>
    <t>ЭЛТА (Элком+)</t>
  </si>
  <si>
    <t>Цвет колпака КИП</t>
  </si>
  <si>
    <t>Интерфейс связи с системой телемеханики:</t>
  </si>
  <si>
    <t>Количество единиц оборудования:</t>
  </si>
  <si>
    <t>СКЗ</t>
  </si>
  <si>
    <t xml:space="preserve"> </t>
  </si>
  <si>
    <t>Изм.</t>
  </si>
  <si>
    <t>Лист</t>
  </si>
  <si>
    <t>Подп.</t>
  </si>
  <si>
    <t>Дата</t>
  </si>
  <si>
    <t>К. уч.</t>
  </si>
  <si>
    <t>№ док.</t>
  </si>
  <si>
    <t>Стадия</t>
  </si>
  <si>
    <t>Листов</t>
  </si>
  <si>
    <t>ГИП</t>
  </si>
  <si>
    <t>Гл. спец.</t>
  </si>
  <si>
    <t>Проверил</t>
  </si>
  <si>
    <t>Разраб</t>
  </si>
  <si>
    <t>Согласовано</t>
  </si>
  <si>
    <t>Инв. №  подл.</t>
  </si>
  <si>
    <t>Подп. и дата</t>
  </si>
  <si>
    <t>Взам. инв. №</t>
  </si>
  <si>
    <t>К.уч.</t>
  </si>
  <si>
    <t>-</t>
  </si>
  <si>
    <t>Номер опросного листа</t>
  </si>
  <si>
    <t>СКЗ 1-3 У1</t>
  </si>
  <si>
    <t>СКЗ 4-5 У2</t>
  </si>
  <si>
    <t>СКЗ 4-5 У1</t>
  </si>
  <si>
    <r>
      <t xml:space="preserve">Объект установки оборудования
</t>
    </r>
    <r>
      <rPr>
        <i/>
        <sz val="8"/>
        <rFont val="Arial"/>
        <family val="2"/>
        <charset val="204"/>
      </rPr>
      <t>поле обязательное для заполнения</t>
    </r>
  </si>
  <si>
    <r>
      <t xml:space="preserve">Проектная организация
</t>
    </r>
    <r>
      <rPr>
        <i/>
        <sz val="7"/>
        <rFont val="Arial"/>
        <family val="2"/>
        <charset val="204"/>
      </rPr>
      <t>поле обязательное для заполнения</t>
    </r>
  </si>
  <si>
    <t>Услуги шеф-монтажа включают:
- общетехнический и технологический контроль произведённых строительно-монтажных работ;
- подготовка к работе и первичное включение оборудования;
- теоретическое и практическое обучение персонала заказчика.
Конкретные условия и объём шефмонтажных работ оговариваются в договоре.</t>
  </si>
  <si>
    <t>4</t>
  </si>
  <si>
    <t>2</t>
  </si>
  <si>
    <t xml:space="preserve">Дальность линии связи до 1 км </t>
  </si>
  <si>
    <r>
      <t xml:space="preserve">Организация - Заказчик: 
</t>
    </r>
    <r>
      <rPr>
        <i/>
        <sz val="8"/>
        <rFont val="Arial Cyr"/>
        <charset val="204"/>
      </rPr>
      <t>поле обязательное для заполнения</t>
    </r>
  </si>
  <si>
    <t>Основные параметры шкафа НГК–СКМ(У)</t>
  </si>
  <si>
    <t>У3.1</t>
  </si>
  <si>
    <t>Для эксплуатации в нерегулярно отапливаемых помещениях, шкаф IP-20</t>
  </si>
  <si>
    <r>
      <t>Наименование оборудования</t>
    </r>
    <r>
      <rPr>
        <b/>
        <vertAlign val="superscript"/>
        <sz val="11"/>
        <rFont val="Arial Cyr"/>
        <charset val="204"/>
      </rPr>
      <t>1</t>
    </r>
    <r>
      <rPr>
        <b/>
        <sz val="11"/>
        <rFont val="Arial Cyr"/>
        <charset val="204"/>
      </rPr>
      <t>:</t>
    </r>
  </si>
  <si>
    <t>Количество линий CAN</t>
  </si>
  <si>
    <t>Система верхнего уровня</t>
  </si>
  <si>
    <t>Канал связи с системой телемеханики:</t>
  </si>
  <si>
    <t>Тип системы телемеханики</t>
  </si>
  <si>
    <t>Шунт</t>
  </si>
  <si>
    <t>10 А</t>
  </si>
  <si>
    <t>30 А</t>
  </si>
  <si>
    <t>50 А</t>
  </si>
  <si>
    <t>20 А</t>
  </si>
  <si>
    <t>Ethernet</t>
  </si>
  <si>
    <t>Ethernet (ВОЛС)</t>
  </si>
  <si>
    <t>Дальность связи до 50 м</t>
  </si>
  <si>
    <t>Обмен данными с системой телемеханики при отсутствии питающей сети ~230 В (устанавливается модуль ИБП)</t>
  </si>
  <si>
    <t>Количество</t>
  </si>
  <si>
    <r>
      <rPr>
        <b/>
        <vertAlign val="superscript"/>
        <sz val="10"/>
        <color indexed="8"/>
        <rFont val="Arial Cyr"/>
        <charset val="204"/>
      </rPr>
      <t>1</t>
    </r>
    <r>
      <rPr>
        <b/>
        <sz val="10"/>
        <color indexed="8"/>
        <rFont val="Arial Cyr"/>
        <charset val="204"/>
      </rPr>
      <t>Пример наименования оборудования в заказе (при заполнении бланка в электронном виде выводится автоматически):</t>
    </r>
  </si>
  <si>
    <t>RS-485 (ВОЛС)</t>
  </si>
  <si>
    <t xml:space="preserve">Устанавливается преобраз. интерфейса RS-485/ВОЛС - MOXA ICF-1150-S-ST-T, дальность связи до 40 км </t>
  </si>
  <si>
    <t xml:space="preserve">Устанавливается преобраз. интерфейса Ethernet/ВОЛС-MOXA IMC-P101-S-ST-T, дальность связи до 40 км </t>
  </si>
  <si>
    <t>НГК-</t>
  </si>
  <si>
    <t>НГК-КИП-СМ(У)-0</t>
  </si>
  <si>
    <t>Представитель заказчика (проектной организации)</t>
  </si>
  <si>
    <t>Кол-во</t>
  </si>
  <si>
    <t>Цвет
колпаков</t>
  </si>
  <si>
    <t>Тип КИПа</t>
  </si>
  <si>
    <t xml:space="preserve">                         Подпись                                                     Ф.И.О.                            Дата заполнения карты заказа</t>
  </si>
  <si>
    <r>
      <rPr>
        <b/>
        <sz val="12"/>
        <rFont val="Arial Cyr"/>
        <charset val="204"/>
      </rPr>
      <t>НГК-КИП-СМ(У)-0</t>
    </r>
    <r>
      <rPr>
        <sz val="11"/>
        <rFont val="Arial Cyr"/>
        <charset val="204"/>
      </rPr>
      <t xml:space="preserve"> (для ручного сбора информации)</t>
    </r>
  </si>
  <si>
    <t>Подготовка к работе и первичное включение системы НГК-СКМ(У) должны производиться специалистами ООО «НПО «Нефтегазкомплекс-ЭХЗ» либо специалистами аттестованными предприятием изготовителем в установленном порядке. В случае проведения работ иными специалистами гарантийные обязательства на оборудование аннулируются.</t>
  </si>
  <si>
    <t>1.2.1</t>
  </si>
  <si>
    <t>1.2.2</t>
  </si>
  <si>
    <t>1.2.3</t>
  </si>
  <si>
    <t>1.2.4</t>
  </si>
  <si>
    <t>1.3</t>
  </si>
  <si>
    <t>1.4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</si>
  <si>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</si>
  <si>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</si>
  <si>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</si>
  <si>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</si>
  <si>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</si>
  <si>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</si>
  <si>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</si>
  <si>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</si>
  <si>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</si>
  <si>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</si>
  <si>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</si>
  <si>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</si>
  <si>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1.5</t>
  </si>
  <si>
    <t>Подставка для шкафа НГК-СКМ(У)</t>
  </si>
  <si>
    <t>1.6</t>
  </si>
  <si>
    <t>НГК-КИП-СМ(У)-1</t>
  </si>
  <si>
    <t>НГК-КИП-СМ(У)-2</t>
  </si>
  <si>
    <t>НГК-КИП-СМ(У)-3</t>
  </si>
  <si>
    <t>НГК-КИП-СМ(У)-4</t>
  </si>
  <si>
    <t>/10</t>
  </si>
  <si>
    <t>Столбец1</t>
  </si>
  <si>
    <t>/20</t>
  </si>
  <si>
    <t>/30</t>
  </si>
  <si>
    <t>/50</t>
  </si>
  <si>
    <t>(С)</t>
  </si>
  <si>
    <t>(Ж)</t>
  </si>
  <si>
    <t>(З)</t>
  </si>
  <si>
    <t>(К)</t>
  </si>
  <si>
    <t>Места установки НГК-КИП-СМ(У)</t>
  </si>
  <si>
    <t>/0</t>
  </si>
  <si>
    <t>Синий
(труб-ды объектов добычи)</t>
  </si>
  <si>
    <t>Зелёный
(тр-ды подземного хранения)</t>
  </si>
  <si>
    <t>Красный
(газораспределительные)</t>
  </si>
  <si>
    <t>Жёлтый
(магистральные
труб-ды)</t>
  </si>
  <si>
    <r>
      <t xml:space="preserve">30 </t>
    </r>
    <r>
      <rPr>
        <sz val="10"/>
        <rFont val="Arial Cyr"/>
        <charset val="204"/>
      </rPr>
      <t>– номинал шунта, А (10; 20; 30; 50), при отсутствии шунта, указывается значение "0");</t>
    </r>
  </si>
  <si>
    <t>Наименование НГК-КИП</t>
  </si>
  <si>
    <t>КИПы</t>
  </si>
  <si>
    <t>Место установки НГК-КИП-СМ(У)</t>
  </si>
  <si>
    <t/>
  </si>
  <si>
    <t>Если количество мест установки более 30</t>
  </si>
  <si>
    <t>Вернуться к Карте заказа системы коррозионного мониторинга НГК-СКМ(У)</t>
  </si>
  <si>
    <t>Счётчик электрической энергии Меркурий 200.02</t>
  </si>
  <si>
    <r>
      <t>К</t>
    </r>
    <r>
      <rPr>
        <sz val="10"/>
        <color indexed="8"/>
        <rFont val="Arial Cyr"/>
        <charset val="204"/>
      </rPr>
      <t xml:space="preserve"> – цвет сигнального колпака КИП по ВТТ ОАО "Газпром" на КИП от 21.03.2013 г.</t>
    </r>
  </si>
  <si>
    <t>Дополнительная информация по шкафу НГК-СКМ(У) и НГК-КИП-СМ(У):</t>
  </si>
  <si>
    <t>Представитель ООО "НПО "Нефтегазкомплекс-ЭХЗ"</t>
  </si>
  <si>
    <t>К – красный (труборповоды газораспределительные); С – синий (трубопроводы объектов добычи);</t>
  </si>
  <si>
    <t>Ж – жёлтый (магистральные трубопроводы); З – (трубопроводы подземного хранения).</t>
  </si>
  <si>
    <r>
      <t xml:space="preserve">Контактное лицо; тел./факс: 
</t>
    </r>
    <r>
      <rPr>
        <i/>
        <sz val="8"/>
        <rFont val="Arial Cyr"/>
        <charset val="204"/>
      </rPr>
      <t>поле обязательное для заполнения</t>
    </r>
  </si>
  <si>
    <r>
      <rPr>
        <b/>
        <sz val="12"/>
        <rFont val="Arial Cyr"/>
        <charset val="204"/>
      </rPr>
      <t xml:space="preserve">НГК-КИП-СМ(У)-2 </t>
    </r>
    <r>
      <rPr>
        <sz val="11"/>
        <rFont val="Arial Cyr"/>
        <charset val="204"/>
      </rPr>
      <t>для подключения по RS-485 к
НГК-КИП-СМ(У)-1 / НГК-КИП-СМ(У)-4. С автономным источником тока. Может подключаться до 5 шт. к каждому НГК-КИП-СМ(У)-1 или НГК-КИП-СМ(У)-4.</t>
    </r>
  </si>
  <si>
    <t>RTU-4 (СовТИГаз)</t>
  </si>
  <si>
    <t>Магистраль-5 (Газприборавтоматика)</t>
  </si>
  <si>
    <t>Шефмонтаж оборудования</t>
  </si>
  <si>
    <t>ЗИП</t>
  </si>
  <si>
    <t>Основные параметры и конфигурация НГК-КИП-СМ(У)*</t>
  </si>
  <si>
    <r>
      <t>1</t>
    </r>
    <r>
      <rPr>
        <sz val="10"/>
        <rFont val="Arial Cyr"/>
        <charset val="204"/>
      </rPr>
      <t xml:space="preserve"> – тип устройства сбора данных КИП от 0 до 4;</t>
    </r>
    <r>
      <rPr>
        <b/>
        <sz val="10"/>
        <rFont val="Arial Cyr"/>
        <charset val="204"/>
      </rPr>
      <t xml:space="preserve">
</t>
    </r>
    <r>
      <rPr>
        <sz val="10"/>
        <rFont val="Arial Cyr"/>
        <charset val="204"/>
      </rPr>
      <t>0 – для ручного сбора информации; 1 – подключаемый по ВОЛС; 2 – подключаемый по RS-485;
3 – подключаемый по линии CAN; 4 – подключаемый по радиомодему.</t>
    </r>
  </si>
  <si>
    <t>Исп.</t>
  </si>
  <si>
    <t>Описание</t>
  </si>
  <si>
    <t>1.2</t>
  </si>
  <si>
    <r>
      <rPr>
        <b/>
        <sz val="10"/>
        <rFont val="Arial Cyr"/>
        <charset val="204"/>
      </rPr>
      <t>НГК</t>
    </r>
    <r>
      <rPr>
        <sz val="10"/>
        <rFont val="Arial Cyr"/>
        <charset val="204"/>
      </rPr>
      <t xml:space="preserve"> – аббревиатура предприятия-изготовителя;</t>
    </r>
  </si>
  <si>
    <r>
      <rPr>
        <b/>
        <sz val="10"/>
        <rFont val="Arial Cyr"/>
        <charset val="204"/>
      </rPr>
      <t xml:space="preserve">(3) </t>
    </r>
    <r>
      <rPr>
        <sz val="10"/>
        <rFont val="Arial Cyr"/>
        <charset val="204"/>
      </rPr>
      <t>– количество линий подключения CAN (лучей) до 4 шт.;</t>
    </r>
  </si>
  <si>
    <r>
      <t>* НГК-КИП-СМ(У)-1/30(К)</t>
    </r>
    <r>
      <rPr>
        <sz val="10"/>
        <color indexed="8"/>
        <rFont val="Arial Cyr"/>
        <charset val="204"/>
      </rPr>
      <t>, где:</t>
    </r>
  </si>
  <si>
    <r>
      <t>НГК-СКМ(У)-1-2-3(3)-4-У2</t>
    </r>
    <r>
      <rPr>
        <sz val="10"/>
        <rFont val="Arial Cyr"/>
        <charset val="204"/>
      </rPr>
      <t>, где:</t>
    </r>
  </si>
  <si>
    <r>
      <rPr>
        <b/>
        <sz val="12"/>
        <rFont val="Arial Cyr"/>
        <charset val="204"/>
      </rPr>
      <t>НГК-КИП-СМ(У)-3</t>
    </r>
    <r>
      <rPr>
        <sz val="11"/>
        <rFont val="Arial Cyr"/>
        <charset val="204"/>
      </rPr>
      <t xml:space="preserve"> (до 128 шт. на четыре линии CAN)</t>
    </r>
  </si>
  <si>
    <t>1.5.1</t>
  </si>
  <si>
    <t>1.5.2</t>
  </si>
  <si>
    <t>1.7</t>
  </si>
  <si>
    <t>Автономный источник тока НГК-АИТ-02</t>
  </si>
  <si>
    <t>Блок аккумуляторов для ИБП НГК-СКМ(У)</t>
  </si>
  <si>
    <t>Автономный источник тока НГК-АИТ-01</t>
  </si>
  <si>
    <t>3.13</t>
  </si>
  <si>
    <t>3.14</t>
  </si>
  <si>
    <t>3.15</t>
  </si>
  <si>
    <t>3.16</t>
  </si>
  <si>
    <t>Плата УЗИП НГК-КИП-СМ(У)</t>
  </si>
  <si>
    <t xml:space="preserve">№ </t>
  </si>
  <si>
    <t>Карта заказа Подсистемы дистанционного коррозионного мониторинга НГК-СКМ(У)</t>
  </si>
  <si>
    <r>
      <t xml:space="preserve">Эксплуатирующая организация: 
</t>
    </r>
    <r>
      <rPr>
        <i/>
        <sz val="8"/>
        <rFont val="Arial Cyr"/>
        <charset val="204"/>
      </rPr>
      <t>поле обязательное для заполнения</t>
    </r>
  </si>
  <si>
    <r>
      <t xml:space="preserve">Исполнение:
</t>
    </r>
    <r>
      <rPr>
        <sz val="11"/>
        <rFont val="Arial Cyr"/>
        <charset val="204"/>
      </rPr>
      <t>У2 - Для эксплуатации в укрытии (шкаф IP20); 
У3.1 - Для эксплуатации в нерегулярно отапливаемых помещениях (шкаф IP20)</t>
    </r>
  </si>
  <si>
    <r>
      <t xml:space="preserve">По вопросам обучения и аттестации специалистов по работе с оборудованием просьба обращаться по:
</t>
    </r>
    <r>
      <rPr>
        <b/>
        <sz val="10"/>
        <rFont val="Arial Cyr"/>
        <charset val="204"/>
      </rPr>
      <t>тел.:</t>
    </r>
    <r>
      <rPr>
        <sz val="10"/>
        <rFont val="Arial Cyr"/>
        <charset val="204"/>
      </rPr>
      <t xml:space="preserve"> +7 (8453) 54-45-15; +7 (8453) 54-45-16; +7 (8453) 54-45-17;
</t>
    </r>
    <r>
      <rPr>
        <b/>
        <sz val="10"/>
        <rFont val="Arial Cyr"/>
        <charset val="204"/>
      </rPr>
      <t>факс:</t>
    </r>
    <r>
      <rPr>
        <sz val="10"/>
        <rFont val="Arial Cyr"/>
        <charset val="204"/>
      </rPr>
      <t xml:space="preserve"> +7 (8453) 54-45-18;
</t>
    </r>
    <r>
      <rPr>
        <b/>
        <sz val="10"/>
        <rFont val="Arial Cyr"/>
        <charset val="204"/>
      </rPr>
      <t>e-mail:</t>
    </r>
    <r>
      <rPr>
        <sz val="10"/>
        <rFont val="Arial Cyr"/>
        <charset val="204"/>
      </rPr>
      <t xml:space="preserve"> </t>
    </r>
    <r>
      <rPr>
        <u/>
        <sz val="10"/>
        <color indexed="12"/>
        <rFont val="Arial Cyr"/>
        <charset val="204"/>
      </rPr>
      <t>info@ngk-ehz.ru</t>
    </r>
  </si>
  <si>
    <r>
      <rPr>
        <b/>
        <sz val="10"/>
        <rFont val="Arial Cyr"/>
        <charset val="204"/>
      </rPr>
      <t>СКМ(У)</t>
    </r>
    <r>
      <rPr>
        <sz val="10"/>
        <rFont val="Arial Cyr"/>
        <charset val="204"/>
      </rPr>
      <t xml:space="preserve"> – подсистема дистанционного коррозионного мониторинга;</t>
    </r>
  </si>
  <si>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– количество устройств НГК-КИП-СМ(У)-1 для подключения по ВОЛС, до 32 шт.;</t>
    </r>
  </si>
  <si>
    <r>
      <rPr>
        <b/>
        <sz val="10"/>
        <rFont val="Arial Cyr"/>
        <charset val="204"/>
      </rPr>
      <t>2</t>
    </r>
    <r>
      <rPr>
        <sz val="10"/>
        <rFont val="Arial Cyr"/>
        <charset val="204"/>
      </rPr>
      <t xml:space="preserve"> – количество устройств НГК-КИП-СМ(У)-2 для подключения по RS-485, до 128 шт.;</t>
    </r>
  </si>
  <si>
    <r>
      <rPr>
        <b/>
        <sz val="10"/>
        <rFont val="Arial Cyr"/>
        <charset val="204"/>
      </rPr>
      <t>3</t>
    </r>
    <r>
      <rPr>
        <sz val="10"/>
        <rFont val="Arial Cyr"/>
        <charset val="204"/>
      </rPr>
      <t xml:space="preserve"> – количество устройств НГК-КИП-СМ(У)-3 для подключения по линии CAN, до 128 шт.;</t>
    </r>
  </si>
  <si>
    <t>Количество линий подключения CAN (лучей) (0-4 шт.)</t>
  </si>
  <si>
    <r>
      <rPr>
        <b/>
        <sz val="10"/>
        <color indexed="8"/>
        <rFont val="Arial Cyr"/>
        <charset val="204"/>
      </rPr>
      <t>4</t>
    </r>
    <r>
      <rPr>
        <sz val="10"/>
        <color indexed="8"/>
        <rFont val="Arial Cyr"/>
        <charset val="204"/>
      </rPr>
      <t xml:space="preserve"> – количество устройств НГК-КИП-СМ(У)-4 для подключения по радиоканалу, до 160 шт.;</t>
    </r>
  </si>
  <si>
    <r>
      <t>НГК-КИП-СМ(У)-1</t>
    </r>
    <r>
      <rPr>
        <sz val="11"/>
        <rFont val="Arial Cyr"/>
        <charset val="204"/>
      </rPr>
      <t xml:space="preserve"> для подключения по ВОЛС - </t>
    </r>
    <r>
      <rPr>
        <sz val="11"/>
        <rFont val="Arial Cyr"/>
        <charset val="204"/>
      </rPr>
      <t xml:space="preserve">тип разъёмов ST. С автономным источником тока, до 32 шт.  </t>
    </r>
  </si>
  <si>
    <r>
      <rPr>
        <b/>
        <sz val="12"/>
        <rFont val="Arial Cyr"/>
        <charset val="204"/>
      </rPr>
      <t xml:space="preserve">НГК-КИП-СМ(У)-4 </t>
    </r>
    <r>
      <rPr>
        <sz val="12"/>
        <rFont val="Arial Cyr"/>
        <charset val="204"/>
      </rPr>
      <t>с автономным источником тока</t>
    </r>
    <r>
      <rPr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
</t>
    </r>
    <r>
      <rPr>
        <sz val="11"/>
        <rFont val="Arial Cyr"/>
        <charset val="204"/>
      </rPr>
      <t>(до 160 шт. для подключения по радиканалу)</t>
    </r>
  </si>
  <si>
    <r>
      <t>Количество подключаемых НГК-КИП-СМ(У)</t>
    </r>
    <r>
      <rPr>
        <b/>
        <sz val="11"/>
        <rFont val="Arial Cyr"/>
        <charset val="204"/>
      </rPr>
      <t xml:space="preserve"> </t>
    </r>
    <r>
      <rPr>
        <sz val="11"/>
        <rFont val="Arial Cyr"/>
        <charset val="204"/>
      </rPr>
      <t>(до 160 суммарно в подсистеме, расчитывается автоматически):</t>
    </r>
  </si>
  <si>
    <t>Плата измерений НГК-БИ(У)-00</t>
  </si>
  <si>
    <t>Плата измерений НГК-БИ(У)-01</t>
  </si>
  <si>
    <t>УЗИП НГК-КССМ (для лучей подсистемы НГК-СКМ(У))</t>
  </si>
  <si>
    <t>УЗИП цепей RS-485 (УЗИП RS-485)</t>
  </si>
  <si>
    <t>УЗИП питание ~230 В</t>
  </si>
  <si>
    <r>
      <t>У2</t>
    </r>
    <r>
      <rPr>
        <sz val="10"/>
        <color indexed="8"/>
        <rFont val="Arial Cyr"/>
        <charset val="204"/>
      </rPr>
      <t xml:space="preserve"> – </t>
    </r>
    <r>
      <rPr>
        <sz val="10"/>
        <rFont val="Arial Cyr"/>
        <charset val="204"/>
      </rPr>
      <t>климатическое исполнение и категория размещения шкафа подсистемы по ГОСТ 15150-69 (У2; У3.1).</t>
    </r>
  </si>
  <si>
    <t>Подключаемые индикаторы скорости коррозии ИКП и УС ИКП СТ в состав НГК-КИП не входят. Версия поддерживаемых УС ИКП СТ не ниже ВИО 12.09.21.</t>
  </si>
  <si>
    <r>
      <rPr>
        <sz val="10"/>
        <rFont val="Arial Cyr"/>
        <charset val="204"/>
      </rPr>
      <t>Примеры схем размещения, внешних соединений и описание оборудования:</t>
    </r>
    <r>
      <rPr>
        <u/>
        <sz val="10"/>
        <color indexed="12"/>
        <rFont val="Arial Cyr"/>
        <charset val="204"/>
      </rPr>
      <t xml:space="preserve">
http://ngk-ehz.ru/oborudovanie-ekhz</t>
    </r>
  </si>
  <si>
    <t>Версия опросного листа 2.40 от 12.05.2016</t>
  </si>
  <si>
    <r>
      <rPr>
        <b/>
        <sz val="14"/>
        <rFont val="Arial Cyr"/>
        <charset val="204"/>
      </rPr>
      <t xml:space="preserve">Места размещения НГК-КИП </t>
    </r>
    <r>
      <rPr>
        <b/>
        <sz val="10"/>
        <rFont val="Arial Cyr"/>
        <charset val="204"/>
      </rPr>
      <t>(Приложение к Карте заказа подсистемы дистанционного коррозионного мониторинга НГК-СКМ(У))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</si>
</sst>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3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6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Arial Cyr"/>
      <charset val="204"/>
    </font>
    <font>
      <b/>
      <sz val="15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u/>
      <sz val="10"/>
      <color indexed="12"/>
      <name val="Arial Cyr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2"/>
      <name val="Arial Cyr"/>
    </font>
    <font>
      <b/>
      <vertAlign val="superscript"/>
      <sz val="11"/>
      <name val="Arial Cyr"/>
      <charset val="204"/>
    </font>
    <font>
      <b/>
      <vertAlign val="superscript"/>
      <sz val="10"/>
      <color indexed="8"/>
      <name val="Arial Cyr"/>
      <charset val="204"/>
    </font>
    <font>
      <b/>
      <sz val="12"/>
      <name val="Arial Cyr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Arial Cyr"/>
      <charset val="204"/>
    </font>
    <font>
      <i/>
      <sz val="9"/>
      <color theme="0" tint="-0.499984740745262"/>
      <name val="Arial Cyr"/>
      <charset val="204"/>
    </font>
    <font>
      <sz val="16"/>
      <color rgb="FF006100"/>
      <name val="Calibri"/>
      <family val="2"/>
      <charset val="204"/>
      <scheme val="minor"/>
    </font>
    <font>
      <b/>
      <sz val="14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theme="0" tint="-0.14999847407452621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7" fillId="2" borderId="0" applyNumberFormat="0" applyBorder="0" applyAlignment="0" applyProtection="0"/>
    <xf numFmtId="9" fontId="2" fillId="0" borderId="0" applyFont="0" applyFill="0" applyBorder="0" applyAlignment="0" applyProtection="0"/>
    <xf numFmtId="0" fontId="38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7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textRotation="90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8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8" fillId="0" borderId="0" xfId="0" applyFont="1" applyFill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Protection="1"/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left" vertical="center"/>
      <protection locked="0"/>
    </xf>
    <xf numFmtId="0" fontId="16" fillId="0" borderId="7" xfId="0" applyNumberFormat="1" applyFont="1" applyFill="1" applyBorder="1" applyAlignment="1" applyProtection="1">
      <alignment horizontal="left" vertical="center"/>
      <protection locked="0"/>
    </xf>
    <xf numFmtId="0" fontId="16" fillId="0" borderId="6" xfId="0" applyNumberFormat="1" applyFont="1" applyFill="1" applyBorder="1" applyAlignment="1" applyProtection="1">
      <alignment horizontal="left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textRotation="90"/>
      <protection locked="0"/>
    </xf>
    <xf numFmtId="0" fontId="5" fillId="0" borderId="0" xfId="0" applyFont="1" applyAlignment="1">
      <alignment vertical="top"/>
    </xf>
    <xf numFmtId="0" fontId="9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9" fontId="21" fillId="0" borderId="0" xfId="0" applyNumberFormat="1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37" fillId="0" borderId="0" xfId="5" applyFill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Protection="1"/>
    <xf numFmtId="0" fontId="5" fillId="0" borderId="14" xfId="0" applyFont="1" applyFill="1" applyBorder="1" applyProtection="1"/>
    <xf numFmtId="0" fontId="5" fillId="0" borderId="0" xfId="0" applyFont="1" applyFill="1"/>
    <xf numFmtId="0" fontId="0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Protection="1">
      <protection locked="0"/>
    </xf>
    <xf numFmtId="0" fontId="5" fillId="0" borderId="0" xfId="0" applyFont="1" applyBorder="1" applyAlignment="1">
      <alignment horizontal="center"/>
    </xf>
    <xf numFmtId="0" fontId="39" fillId="4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29" fillId="0" borderId="22" xfId="0" applyFont="1" applyBorder="1" applyAlignment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5" fillId="0" borderId="0" xfId="0" applyNumberFormat="1" applyFont="1"/>
    <xf numFmtId="9" fontId="5" fillId="0" borderId="0" xfId="0" applyNumberFormat="1" applyFont="1"/>
    <xf numFmtId="9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29" fillId="0" borderId="13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left" vertical="top" wrapText="1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>
      <alignment horizontal="center" vertical="center"/>
    </xf>
    <xf numFmtId="0" fontId="29" fillId="0" borderId="0" xfId="0" applyFont="1"/>
    <xf numFmtId="0" fontId="5" fillId="0" borderId="0" xfId="0" applyFont="1" applyBorder="1" applyAlignment="1">
      <alignment vertical="center" wrapText="1"/>
    </xf>
    <xf numFmtId="49" fontId="28" fillId="0" borderId="26" xfId="0" applyNumberFormat="1" applyFont="1" applyFill="1" applyBorder="1" applyAlignment="1" applyProtection="1">
      <alignment vertical="center"/>
    </xf>
    <xf numFmtId="1" fontId="0" fillId="0" borderId="27" xfId="0" applyNumberFormat="1" applyFont="1" applyFill="1" applyBorder="1" applyAlignment="1" applyProtection="1">
      <alignment horizontal="center" vertical="center" wrapText="1"/>
    </xf>
    <xf numFmtId="1" fontId="3" fillId="0" borderId="27" xfId="0" applyNumberFormat="1" applyFont="1" applyFill="1" applyBorder="1" applyAlignment="1" applyProtection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</xf>
    <xf numFmtId="1" fontId="0" fillId="0" borderId="2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2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4" fontId="5" fillId="0" borderId="0" xfId="2" applyFont="1" applyFill="1" applyBorder="1" applyAlignment="1" applyProtection="1">
      <alignment horizontal="right" vertical="center"/>
    </xf>
    <xf numFmtId="9" fontId="5" fillId="0" borderId="0" xfId="6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1" fillId="0" borderId="0" xfId="7" applyFont="1" applyFill="1" applyBorder="1" applyAlignment="1" applyProtection="1">
      <alignment horizontal="center" vertical="center"/>
    </xf>
    <xf numFmtId="0" fontId="42" fillId="0" borderId="0" xfId="3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/>
    <xf numFmtId="0" fontId="42" fillId="0" borderId="0" xfId="3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37" xfId="0" applyNumberFormat="1" applyFont="1" applyFill="1" applyBorder="1" applyAlignment="1" applyProtection="1">
      <alignment horizontal="left" vertical="center"/>
    </xf>
    <xf numFmtId="0" fontId="5" fillId="0" borderId="21" xfId="0" applyFont="1" applyFill="1" applyBorder="1" applyProtection="1"/>
    <xf numFmtId="49" fontId="12" fillId="0" borderId="28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/>
      <protection locked="0"/>
    </xf>
    <xf numFmtId="1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0" fillId="0" borderId="11" xfId="0" applyNumberFormat="1" applyFont="1" applyFill="1" applyBorder="1" applyAlignment="1" applyProtection="1">
      <alignment horizontal="center" vertical="top"/>
      <protection locked="0"/>
    </xf>
    <xf numFmtId="1" fontId="20" fillId="0" borderId="17" xfId="0" applyNumberFormat="1" applyFont="1" applyFill="1" applyBorder="1" applyAlignment="1" applyProtection="1">
      <alignment horizontal="center" vertical="top"/>
      <protection locked="0"/>
    </xf>
    <xf numFmtId="1" fontId="20" fillId="0" borderId="23" xfId="0" applyNumberFormat="1" applyFont="1" applyFill="1" applyBorder="1" applyAlignment="1" applyProtection="1">
      <alignment horizontal="center" vertical="center"/>
    </xf>
    <xf numFmtId="1" fontId="20" fillId="0" borderId="54" xfId="0" applyNumberFormat="1" applyFont="1" applyFill="1" applyBorder="1" applyAlignment="1" applyProtection="1">
      <alignment horizontal="center" vertical="center"/>
    </xf>
    <xf numFmtId="1" fontId="20" fillId="0" borderId="11" xfId="0" applyNumberFormat="1" applyFont="1" applyFill="1" applyBorder="1" applyAlignment="1" applyProtection="1">
      <alignment horizontal="center" vertical="center"/>
    </xf>
    <xf numFmtId="1" fontId="20" fillId="0" borderId="17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9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right" vertical="top"/>
      <protection locked="0"/>
    </xf>
    <xf numFmtId="49" fontId="5" fillId="0" borderId="11" xfId="0" applyNumberFormat="1" applyFont="1" applyFill="1" applyBorder="1" applyAlignment="1" applyProtection="1">
      <alignment horizontal="right" vertical="top"/>
      <protection locked="0"/>
    </xf>
    <xf numFmtId="49" fontId="5" fillId="0" borderId="29" xfId="0" applyNumberFormat="1" applyFont="1" applyFill="1" applyBorder="1" applyAlignment="1" applyProtection="1">
      <alignment horizontal="right" vertical="top"/>
      <protection locked="0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0" applyNumberFormat="1" applyFont="1" applyFill="1" applyBorder="1" applyAlignment="1" applyProtection="1">
      <alignment horizontal="left" vertical="center"/>
      <protection locked="0"/>
    </xf>
    <xf numFmtId="49" fontId="14" fillId="0" borderId="46" xfId="0" applyNumberFormat="1" applyFont="1" applyFill="1" applyBorder="1" applyAlignment="1" applyProtection="1">
      <alignment horizontal="left" vertical="center"/>
      <protection locked="0"/>
    </xf>
    <xf numFmtId="49" fontId="12" fillId="0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46" xfId="0" applyNumberFormat="1" applyFont="1" applyFill="1" applyBorder="1" applyAlignment="1" applyProtection="1">
      <alignment horizontal="left" vertical="center"/>
      <protection locked="0"/>
    </xf>
    <xf numFmtId="49" fontId="35" fillId="0" borderId="23" xfId="1" applyNumberFormat="1" applyFill="1" applyBorder="1" applyAlignment="1" applyProtection="1">
      <alignment horizontal="center" vertical="center"/>
      <protection locked="0"/>
    </xf>
    <xf numFmtId="49" fontId="20" fillId="0" borderId="36" xfId="0" applyNumberFormat="1" applyFont="1" applyFill="1" applyBorder="1" applyAlignment="1" applyProtection="1">
      <alignment horizontal="center" vertical="center"/>
    </xf>
    <xf numFmtId="49" fontId="20" fillId="0" borderId="23" xfId="0" applyNumberFormat="1" applyFont="1" applyFill="1" applyBorder="1" applyAlignment="1" applyProtection="1">
      <alignment horizontal="center" vertical="center"/>
    </xf>
    <xf numFmtId="49" fontId="20" fillId="0" borderId="16" xfId="0" applyNumberFormat="1" applyFont="1" applyFill="1" applyBorder="1" applyAlignment="1" applyProtection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 hidden="1"/>
    </xf>
    <xf numFmtId="0" fontId="5" fillId="0" borderId="55" xfId="0" applyFont="1" applyFill="1" applyBorder="1" applyAlignment="1" applyProtection="1">
      <alignment horizontal="center" vertical="center"/>
      <protection locked="0" hidden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left" vertical="center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59" xfId="0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horizontal="center" vertical="top" wrapText="1"/>
    </xf>
    <xf numFmtId="0" fontId="5" fillId="0" borderId="55" xfId="0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 applyProtection="1">
      <alignment horizontal="center" vertical="center" wrapText="1"/>
    </xf>
    <xf numFmtId="1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49" fontId="28" fillId="0" borderId="3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5" fillId="0" borderId="56" xfId="0" applyFont="1" applyFill="1" applyBorder="1" applyAlignment="1" applyProtection="1">
      <alignment horizontal="center" vertical="top" wrapText="1"/>
    </xf>
    <xf numFmtId="0" fontId="20" fillId="0" borderId="6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0" fillId="0" borderId="52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 applyProtection="1">
      <alignment horizontal="center" vertical="center" wrapText="1"/>
      <protection locked="0" hidden="1"/>
    </xf>
    <xf numFmtId="0" fontId="13" fillId="0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42" xfId="0" applyFont="1" applyFill="1" applyBorder="1" applyAlignment="1" applyProtection="1">
      <alignment horizontal="center" vertical="center" wrapText="1"/>
      <protection locked="0" hidden="1"/>
    </xf>
    <xf numFmtId="0" fontId="13" fillId="0" borderId="33" xfId="0" applyFont="1" applyFill="1" applyBorder="1" applyAlignment="1" applyProtection="1">
      <alignment horizontal="center" vertical="center" wrapText="1"/>
      <protection locked="0" hidden="1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textRotation="90"/>
    </xf>
    <xf numFmtId="0" fontId="11" fillId="0" borderId="9" xfId="0" applyFont="1" applyFill="1" applyBorder="1" applyAlignment="1">
      <alignment horizontal="center" textRotation="90"/>
    </xf>
    <xf numFmtId="0" fontId="11" fillId="0" borderId="8" xfId="0" applyFont="1" applyFill="1" applyBorder="1" applyAlignment="1">
      <alignment horizontal="center" textRotation="90"/>
    </xf>
    <xf numFmtId="0" fontId="11" fillId="0" borderId="37" xfId="0" applyFont="1" applyFill="1" applyBorder="1" applyAlignment="1" applyProtection="1">
      <alignment horizontal="center" textRotation="90"/>
      <protection locked="0"/>
    </xf>
    <xf numFmtId="0" fontId="11" fillId="0" borderId="21" xfId="0" applyFont="1" applyFill="1" applyBorder="1" applyAlignment="1" applyProtection="1">
      <alignment horizontal="center" textRotation="90"/>
      <protection locked="0"/>
    </xf>
    <xf numFmtId="0" fontId="11" fillId="0" borderId="42" xfId="0" applyFont="1" applyFill="1" applyBorder="1" applyAlignment="1" applyProtection="1">
      <alignment horizontal="center" textRotation="90"/>
      <protection locked="0"/>
    </xf>
    <xf numFmtId="0" fontId="11" fillId="0" borderId="33" xfId="0" applyFont="1" applyFill="1" applyBorder="1" applyAlignment="1" applyProtection="1">
      <alignment horizontal="center" textRotation="90"/>
      <protection locked="0"/>
    </xf>
    <xf numFmtId="0" fontId="11" fillId="0" borderId="37" xfId="0" applyFont="1" applyBorder="1" applyAlignment="1" applyProtection="1">
      <alignment horizontal="center" vertical="center" textRotation="90"/>
      <protection locked="0"/>
    </xf>
    <xf numFmtId="0" fontId="11" fillId="0" borderId="21" xfId="0" applyFont="1" applyBorder="1" applyAlignment="1" applyProtection="1">
      <alignment horizontal="center" vertical="center" textRotation="90"/>
      <protection locked="0"/>
    </xf>
    <xf numFmtId="0" fontId="11" fillId="0" borderId="1" xfId="0" applyFont="1" applyBorder="1" applyAlignment="1" applyProtection="1">
      <alignment horizontal="center" vertical="center" textRotation="90"/>
      <protection locked="0"/>
    </xf>
    <xf numFmtId="0" fontId="11" fillId="0" borderId="14" xfId="0" applyFont="1" applyBorder="1" applyAlignment="1" applyProtection="1">
      <alignment horizontal="center" vertical="center" textRotation="90"/>
      <protection locked="0"/>
    </xf>
    <xf numFmtId="0" fontId="11" fillId="0" borderId="42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 applyProtection="1">
      <alignment horizontal="center" vertical="center" textRotation="90"/>
      <protection locked="0"/>
    </xf>
    <xf numFmtId="0" fontId="11" fillId="0" borderId="37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Fill="1" applyBorder="1" applyAlignment="1" applyProtection="1">
      <alignment horizontal="center" vertical="center" textRotation="90"/>
      <protection locked="0"/>
    </xf>
    <xf numFmtId="0" fontId="11" fillId="0" borderId="1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1" fillId="0" borderId="42" xfId="0" applyFont="1" applyFill="1" applyBorder="1" applyAlignment="1" applyProtection="1">
      <alignment horizontal="center" vertical="center" textRotation="90"/>
      <protection locked="0"/>
    </xf>
    <xf numFmtId="0" fontId="11" fillId="0" borderId="43" xfId="0" applyFont="1" applyFill="1" applyBorder="1" applyAlignment="1" applyProtection="1">
      <alignment horizontal="center" vertical="center" textRotation="90"/>
      <protection locked="0"/>
    </xf>
    <xf numFmtId="0" fontId="11" fillId="0" borderId="1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center" vertical="center" textRotation="90"/>
    </xf>
    <xf numFmtId="0" fontId="11" fillId="0" borderId="1" xfId="0" applyFont="1" applyFill="1" applyBorder="1" applyAlignment="1" applyProtection="1">
      <alignment horizontal="center" textRotation="90"/>
      <protection locked="0"/>
    </xf>
    <xf numFmtId="0" fontId="11" fillId="0" borderId="14" xfId="0" applyFont="1" applyFill="1" applyBorder="1" applyAlignment="1" applyProtection="1">
      <alignment horizontal="center" textRotation="90"/>
      <protection locked="0"/>
    </xf>
    <xf numFmtId="0" fontId="11" fillId="0" borderId="3" xfId="0" applyFont="1" applyFill="1" applyBorder="1" applyAlignment="1" applyProtection="1">
      <alignment horizontal="center" textRotation="90"/>
      <protection locked="0"/>
    </xf>
    <xf numFmtId="0" fontId="11" fillId="0" borderId="5" xfId="0" applyFont="1" applyFill="1" applyBorder="1" applyAlignment="1" applyProtection="1">
      <alignment horizontal="center" textRotation="90"/>
      <protection locked="0"/>
    </xf>
    <xf numFmtId="0" fontId="11" fillId="0" borderId="10" xfId="0" applyFont="1" applyFill="1" applyBorder="1" applyAlignment="1" applyProtection="1">
      <alignment horizontal="center" textRotation="90"/>
      <protection locked="0"/>
    </xf>
    <xf numFmtId="0" fontId="11" fillId="0" borderId="8" xfId="0" applyFont="1" applyFill="1" applyBorder="1" applyAlignment="1" applyProtection="1">
      <alignment horizontal="center" textRotation="90"/>
      <protection locked="0"/>
    </xf>
    <xf numFmtId="0" fontId="11" fillId="0" borderId="9" xfId="0" applyFont="1" applyFill="1" applyBorder="1" applyAlignment="1" applyProtection="1">
      <alignment horizontal="center" textRotation="90"/>
      <protection locked="0"/>
    </xf>
    <xf numFmtId="0" fontId="40" fillId="0" borderId="19" xfId="0" applyFont="1" applyBorder="1" applyAlignment="1">
      <alignment horizontal="center" textRotation="90"/>
    </xf>
    <xf numFmtId="0" fontId="40" fillId="0" borderId="0" xfId="0" applyFont="1" applyAlignment="1">
      <alignment horizontal="center" textRotation="90"/>
    </xf>
    <xf numFmtId="0" fontId="12" fillId="0" borderId="2" xfId="0" applyFont="1" applyBorder="1" applyAlignment="1" applyProtection="1">
      <alignment horizontal="center" vertical="center" textRotation="90"/>
    </xf>
    <xf numFmtId="0" fontId="5" fillId="0" borderId="2" xfId="0" applyFont="1" applyBorder="1" applyAlignment="1" applyProtection="1">
      <alignment horizont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textRotation="90"/>
      <protection locked="0"/>
    </xf>
    <xf numFmtId="0" fontId="12" fillId="0" borderId="2" xfId="0" applyFont="1" applyBorder="1" applyAlignment="1" applyProtection="1">
      <alignment horizontal="center" vertical="center" textRotation="90"/>
      <protection locked="0"/>
    </xf>
    <xf numFmtId="0" fontId="12" fillId="0" borderId="2" xfId="0" applyFont="1" applyFill="1" applyBorder="1" applyAlignment="1" applyProtection="1">
      <alignment horizontal="center" vertical="center" textRotation="90"/>
    </xf>
    <xf numFmtId="49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top" wrapText="1"/>
    </xf>
    <xf numFmtId="0" fontId="12" fillId="0" borderId="2" xfId="0" applyFont="1" applyBorder="1" applyAlignment="1">
      <alignment horizontal="center" vertical="center" textRotation="90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textRotation="90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</xf>
    <xf numFmtId="49" fontId="4" fillId="0" borderId="44" xfId="0" applyNumberFormat="1" applyFont="1" applyFill="1" applyBorder="1" applyAlignment="1" applyProtection="1">
      <alignment horizontal="left" vertical="center"/>
    </xf>
    <xf numFmtId="49" fontId="4" fillId="0" borderId="43" xfId="0" applyNumberFormat="1" applyFont="1" applyFill="1" applyBorder="1" applyAlignment="1" applyProtection="1">
      <alignment horizontal="left" vertical="center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9" fontId="5" fillId="0" borderId="34" xfId="0" applyNumberFormat="1" applyFont="1" applyFill="1" applyBorder="1" applyAlignment="1" applyProtection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 wrapText="1"/>
    </xf>
    <xf numFmtId="49" fontId="2" fillId="0" borderId="29" xfId="1" applyNumberFormat="1" applyFont="1" applyFill="1" applyBorder="1" applyAlignment="1" applyProtection="1">
      <alignment horizontal="left" vertical="top" wrapText="1"/>
      <protection locked="0"/>
    </xf>
    <xf numFmtId="49" fontId="2" fillId="0" borderId="13" xfId="1" applyNumberFormat="1" applyFont="1" applyFill="1" applyBorder="1" applyAlignment="1" applyProtection="1">
      <alignment horizontal="left" vertical="top" wrapText="1"/>
      <protection locked="0"/>
    </xf>
    <xf numFmtId="49" fontId="2" fillId="0" borderId="24" xfId="1" applyNumberFormat="1" applyFont="1" applyFill="1" applyBorder="1" applyAlignment="1" applyProtection="1">
      <alignment horizontal="left" vertical="top" wrapText="1"/>
      <protection locked="0"/>
    </xf>
    <xf numFmtId="49" fontId="0" fillId="0" borderId="29" xfId="1" applyNumberFormat="1" applyFont="1" applyFill="1" applyBorder="1" applyAlignment="1" applyProtection="1">
      <alignment horizontal="left" vertical="top" wrapText="1"/>
      <protection locked="0"/>
    </xf>
    <xf numFmtId="49" fontId="4" fillId="0" borderId="34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textRotation="90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4" xfId="0" applyNumberFormat="1" applyFont="1" applyFill="1" applyBorder="1" applyAlignment="1" applyProtection="1">
      <alignment horizontal="left" vertical="top" wrapText="1"/>
      <protection locked="0"/>
    </xf>
    <xf numFmtId="49" fontId="13" fillId="0" borderId="42" xfId="0" applyNumberFormat="1" applyFont="1" applyFill="1" applyBorder="1" applyAlignment="1" applyProtection="1">
      <alignment horizontal="left" vertical="top" wrapText="1"/>
      <protection locked="0"/>
    </xf>
    <xf numFmtId="49" fontId="13" fillId="0" borderId="43" xfId="0" applyNumberFormat="1" applyFont="1" applyFill="1" applyBorder="1" applyAlignment="1" applyProtection="1">
      <alignment horizontal="left" vertical="top" wrapText="1"/>
      <protection locked="0"/>
    </xf>
    <xf numFmtId="49" fontId="13" fillId="0" borderId="33" xfId="0" applyNumberFormat="1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textRotation="90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 applyProtection="1">
      <alignment horizontal="center" vertical="center" textRotation="90"/>
      <protection locked="0"/>
    </xf>
    <xf numFmtId="0" fontId="20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42" xfId="0" applyNumberFormat="1" applyFont="1" applyFill="1" applyBorder="1" applyAlignment="1" applyProtection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39" xfId="0" applyNumberFormat="1" applyFont="1" applyFill="1" applyBorder="1" applyAlignment="1" applyProtection="1">
      <alignment horizontal="left" vertical="center" wrapText="1"/>
    </xf>
    <xf numFmtId="0" fontId="10" fillId="0" borderId="40" xfId="0" applyNumberFormat="1" applyFont="1" applyFill="1" applyBorder="1" applyAlignment="1" applyProtection="1">
      <alignment horizontal="left" vertical="center" wrapText="1"/>
    </xf>
    <xf numFmtId="0" fontId="10" fillId="0" borderId="4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25" xfId="0" applyNumberFormat="1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27" fillId="0" borderId="37" xfId="0" applyNumberFormat="1" applyFont="1" applyFill="1" applyBorder="1" applyAlignment="1" applyProtection="1">
      <alignment horizontal="left" vertical="center" wrapText="1"/>
    </xf>
    <xf numFmtId="0" fontId="27" fillId="0" borderId="19" xfId="0" applyNumberFormat="1" applyFont="1" applyFill="1" applyBorder="1" applyAlignment="1" applyProtection="1">
      <alignment horizontal="left" vertical="center" wrapText="1"/>
    </xf>
    <xf numFmtId="0" fontId="27" fillId="0" borderId="2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7" fillId="0" borderId="25" xfId="0" applyNumberFormat="1" applyFont="1" applyFill="1" applyBorder="1" applyAlignment="1" applyProtection="1">
      <alignment horizontal="left" vertical="center" wrapText="1"/>
    </xf>
    <xf numFmtId="49" fontId="0" fillId="0" borderId="39" xfId="0" applyNumberFormat="1" applyFont="1" applyFill="1" applyBorder="1" applyAlignment="1" applyProtection="1">
      <alignment horizontal="left" vertical="center" wrapText="1"/>
    </xf>
    <xf numFmtId="49" fontId="0" fillId="0" borderId="40" xfId="0" applyNumberFormat="1" applyFont="1" applyFill="1" applyBorder="1" applyAlignment="1" applyProtection="1">
      <alignment horizontal="left" vertical="center" wrapText="1"/>
    </xf>
    <xf numFmtId="49" fontId="0" fillId="0" borderId="4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</xf>
    <xf numFmtId="49" fontId="0" fillId="0" borderId="42" xfId="0" applyNumberFormat="1" applyFont="1" applyFill="1" applyBorder="1" applyAlignment="1" applyProtection="1">
      <alignment horizontal="left" vertical="center" wrapText="1"/>
    </xf>
    <xf numFmtId="49" fontId="0" fillId="0" borderId="43" xfId="0" applyNumberFormat="1" applyFont="1" applyFill="1" applyBorder="1" applyAlignment="1" applyProtection="1">
      <alignment horizontal="left" vertical="center" wrapText="1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49" fontId="35" fillId="0" borderId="0" xfId="1" applyNumberForma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49" fontId="20" fillId="0" borderId="65" xfId="0" applyNumberFormat="1" applyFont="1" applyFill="1" applyBorder="1" applyAlignment="1" applyProtection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5" fillId="0" borderId="21" xfId="0" applyFont="1" applyFill="1" applyBorder="1" applyAlignment="1" applyProtection="1">
      <alignment horizontal="left" vertical="top" wrapText="1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28" fillId="0" borderId="57" xfId="0" applyNumberFormat="1" applyFont="1" applyFill="1" applyBorder="1" applyAlignment="1" applyProtection="1">
      <alignment horizontal="center" vertical="center"/>
    </xf>
    <xf numFmtId="49" fontId="28" fillId="0" borderId="58" xfId="0" applyNumberFormat="1" applyFont="1" applyFill="1" applyBorder="1" applyAlignment="1" applyProtection="1">
      <alignment horizontal="center" vertical="center"/>
    </xf>
    <xf numFmtId="49" fontId="28" fillId="0" borderId="31" xfId="0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 textRotation="90"/>
      <protection locked="0"/>
    </xf>
    <xf numFmtId="0" fontId="11" fillId="0" borderId="14" xfId="0" applyFont="1" applyFill="1" applyBorder="1" applyAlignment="1" applyProtection="1">
      <alignment horizontal="center" vertical="center" textRotation="90"/>
      <protection locked="0"/>
    </xf>
    <xf numFmtId="0" fontId="11" fillId="0" borderId="33" xfId="0" applyFont="1" applyFill="1" applyBorder="1" applyAlignment="1" applyProtection="1">
      <alignment horizontal="center" vertical="center" textRotation="90"/>
      <protection locked="0"/>
    </xf>
    <xf numFmtId="0" fontId="0" fillId="0" borderId="63" xfId="0" applyFont="1" applyFill="1" applyBorder="1" applyAlignment="1" applyProtection="1">
      <alignment horizontal="left" vertical="center" wrapText="1"/>
      <protection locked="0"/>
    </xf>
    <xf numFmtId="0" fontId="0" fillId="0" borderId="64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</xf>
    <xf numFmtId="49" fontId="15" fillId="0" borderId="42" xfId="0" applyNumberFormat="1" applyFont="1" applyFill="1" applyBorder="1" applyAlignment="1" applyProtection="1">
      <alignment horizontal="center" vertical="center" wrapText="1"/>
    </xf>
    <xf numFmtId="49" fontId="15" fillId="0" borderId="43" xfId="0" applyNumberFormat="1" applyFont="1" applyFill="1" applyBorder="1" applyAlignment="1" applyProtection="1">
      <alignment horizontal="center" vertical="center" wrapText="1"/>
    </xf>
    <xf numFmtId="49" fontId="15" fillId="0" borderId="33" xfId="0" applyNumberFormat="1" applyFont="1" applyFill="1" applyBorder="1" applyAlignment="1" applyProtection="1">
      <alignment horizontal="center" vertical="center" wrapText="1"/>
    </xf>
    <xf numFmtId="49" fontId="35" fillId="0" borderId="62" xfId="1" applyNumberFormat="1" applyFill="1" applyBorder="1" applyAlignment="1" applyProtection="1">
      <alignment horizontal="center" vertical="center"/>
      <protection locked="0"/>
    </xf>
    <xf numFmtId="49" fontId="35" fillId="0" borderId="12" xfId="1" applyNumberFormat="1" applyFill="1" applyBorder="1" applyAlignment="1" applyProtection="1">
      <alignment horizontal="center" vertical="center"/>
      <protection locked="0"/>
    </xf>
    <xf numFmtId="49" fontId="35" fillId="0" borderId="25" xfId="1" applyNumberFormat="1" applyFill="1" applyBorder="1" applyAlignment="1" applyProtection="1">
      <alignment horizontal="center" vertical="center"/>
      <protection locked="0"/>
    </xf>
    <xf numFmtId="49" fontId="10" fillId="0" borderId="52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49" fontId="28" fillId="0" borderId="20" xfId="0" applyNumberFormat="1" applyFont="1" applyFill="1" applyBorder="1" applyAlignment="1" applyProtection="1">
      <alignment horizontal="center" vertical="center"/>
    </xf>
    <xf numFmtId="49" fontId="28" fillId="0" borderId="19" xfId="0" applyNumberFormat="1" applyFont="1" applyFill="1" applyBorder="1" applyAlignment="1" applyProtection="1">
      <alignment horizontal="center" vertical="center"/>
    </xf>
    <xf numFmtId="49" fontId="28" fillId="0" borderId="21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left" vertical="center" wrapText="1"/>
      <protection locked="0"/>
    </xf>
    <xf numFmtId="49" fontId="28" fillId="0" borderId="37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40" fillId="0" borderId="0" xfId="0" applyFont="1" applyBorder="1" applyAlignment="1" applyProtection="1">
      <alignment horizontal="center" textRotation="90"/>
    </xf>
    <xf numFmtId="0" fontId="11" fillId="0" borderId="37" xfId="0" applyFont="1" applyBorder="1" applyAlignment="1" applyProtection="1">
      <alignment horizontal="center" vertical="center" textRotation="90"/>
    </xf>
    <xf numFmtId="0" fontId="11" fillId="0" borderId="21" xfId="0" applyFont="1" applyBorder="1" applyAlignment="1" applyProtection="1">
      <alignment horizontal="center" vertical="center" textRotation="90"/>
    </xf>
    <xf numFmtId="0" fontId="11" fillId="0" borderId="1" xfId="0" applyFont="1" applyBorder="1" applyAlignment="1" applyProtection="1">
      <alignment horizontal="center" vertical="center" textRotation="90"/>
    </xf>
    <xf numFmtId="0" fontId="11" fillId="0" borderId="14" xfId="0" applyFont="1" applyBorder="1" applyAlignment="1" applyProtection="1">
      <alignment horizontal="center" vertical="center" textRotation="90"/>
    </xf>
    <xf numFmtId="0" fontId="40" fillId="0" borderId="0" xfId="0" applyFont="1" applyBorder="1" applyAlignment="1" applyProtection="1">
      <alignment textRotation="90"/>
    </xf>
    <xf numFmtId="0" fontId="11" fillId="0" borderId="42" xfId="0" applyFont="1" applyBorder="1" applyAlignment="1" applyProtection="1">
      <alignment horizontal="center" vertical="center" textRotation="90"/>
    </xf>
    <xf numFmtId="0" fontId="11" fillId="0" borderId="33" xfId="0" applyFont="1" applyBorder="1" applyAlignment="1" applyProtection="1">
      <alignment horizontal="center" vertical="center" textRotation="90"/>
    </xf>
    <xf numFmtId="0" fontId="12" fillId="0" borderId="9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Гиперссылка" xfId="1" builtinId="8"/>
    <cellStyle name="Денежный" xfId="2" builtinId="4"/>
    <cellStyle name="Название" xfId="3" builtinId="15"/>
    <cellStyle name="Обычный" xfId="0" builtinId="0"/>
    <cellStyle name="Обычный 2" xfId="8"/>
    <cellStyle name="Обычный 7" xfId="4"/>
    <cellStyle name="Плохой" xfId="5" builtinId="27"/>
    <cellStyle name="Процентный" xfId="6" builtinId="5"/>
    <cellStyle name="Финансовый 2" xfId="9"/>
    <cellStyle name="Хороший" xfId="7" builtinId="26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Y$48" lockText="1" noThreeD="1"/>
</file>

<file path=xl/ctrlProps/ctrlProp2.xml><?xml version="1.0" encoding="utf-8"?>
<formControlPr xmlns="http://schemas.microsoft.com/office/spreadsheetml/2009/9/main" objectType="CheckBox" checked="Checked" fmlaLink="$Y$106" lockText="1" noThreeD="1"/>
</file>

<file path=xl/ctrlProps/ctrlProp3.xml><?xml version="1.0" encoding="utf-8"?>
<formControlPr xmlns="http://schemas.microsoft.com/office/spreadsheetml/2009/9/main" objectType="CheckBox" fmlaLink="$Y$54" lockText="1" noThreeD="1"/>
</file>

<file path=xl/ctrlProps/ctrlProp4.xml><?xml version="1.0" encoding="utf-8"?>
<formControlPr xmlns="http://schemas.microsoft.com/office/spreadsheetml/2009/9/main" objectType="CheckBox" fmlaLink="$Y$5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47</xdr:row>
          <xdr:rowOff>171450</xdr:rowOff>
        </xdr:from>
        <xdr:to>
          <xdr:col>20</xdr:col>
          <xdr:colOff>342900</xdr:colOff>
          <xdr:row>47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105</xdr:row>
          <xdr:rowOff>66675</xdr:rowOff>
        </xdr:from>
        <xdr:to>
          <xdr:col>20</xdr:col>
          <xdr:colOff>285750</xdr:colOff>
          <xdr:row>106</xdr:row>
          <xdr:rowOff>104775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53</xdr:row>
          <xdr:rowOff>85725</xdr:rowOff>
        </xdr:from>
        <xdr:to>
          <xdr:col>20</xdr:col>
          <xdr:colOff>257175</xdr:colOff>
          <xdr:row>54</xdr:row>
          <xdr:rowOff>76200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55</xdr:row>
          <xdr:rowOff>85725</xdr:rowOff>
        </xdr:from>
        <xdr:to>
          <xdr:col>20</xdr:col>
          <xdr:colOff>257175</xdr:colOff>
          <xdr:row>56</xdr:row>
          <xdr:rowOff>76200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Список3" displayName="Список3" ref="AW172:AX177" totalsRowShown="0" headerRowDxfId="21" dataDxfId="19" headerRowBorderDxfId="20" tableBorderDxfId="18" totalsRowBorderDxfId="17">
  <autoFilter ref="AW172:AX177"/>
  <tableColumns count="2">
    <tableColumn id="1" name="Цвет колпака КИП" dataDxfId="16"/>
    <tableColumn id="2" name="Столбец1" data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02" name="Таблица202" displayName="Таблица202" ref="BA172:BA176" totalsRowShown="0" headerRowDxfId="14" dataDxfId="13" tableBorderDxfId="12">
  <autoFilter ref="BA172:BA176"/>
  <tableColumns count="1">
    <tableColumn id="1" name="Интерфейс связи с системой телемеханики: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67" name="Таблица267" displayName="Таблица267" ref="BC172:BC178" totalsRowShown="0" headerRowDxfId="10" dataDxfId="9">
  <autoFilter ref="BC172:BC178"/>
  <tableColumns count="1">
    <tableColumn id="1" name="Тип КИПа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76" name="Список2377" displayName="Список2377" ref="BF172:BF179" totalsRowShown="0" headerRowDxfId="7" dataDxfId="6">
  <autoFilter ref="BF172:BF179"/>
  <tableColumns count="1">
    <tableColumn id="1" name="Наименование сист. Телемех" dataDxfId="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23" name="Таблица723" displayName="Таблица723" ref="BJ172:BK174" totalsRowShown="0">
  <autoFilter ref="BJ172:BK174"/>
  <tableColumns count="2">
    <tableColumn id="1" name="Исп." dataDxfId="4"/>
    <tableColumn id="2" name="Описание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78" name="Таблица578" displayName="Таблица578" ref="AD2:AD10" totalsRowShown="0" headerRowDxfId="2" dataDxfId="1">
  <autoFilter ref="AD2:AD10"/>
  <tableColumns count="1">
    <tableColumn id="1" name="КИПы" dataDxfId="0">
      <calculatedColumnFormula>CONCATENATE('Карта заказа'!G72,'Карта заказа'!K72)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ftegazkompleks.ru/oborudovanie-ekhz" TargetMode="External"/><Relationship Id="rId6" Type="http://schemas.openxmlformats.org/officeDocument/2006/relationships/ctrlProp" Target="../ctrlProps/ctrlProp2.xml"/><Relationship Id="rId11" Type="http://schemas.openxmlformats.org/officeDocument/2006/relationships/table" Target="../tables/table3.xml"/><Relationship Id="rId5" Type="http://schemas.openxmlformats.org/officeDocument/2006/relationships/ctrlProp" Target="../ctrlProps/ctrlProp1.xml"/><Relationship Id="rId10" Type="http://schemas.openxmlformats.org/officeDocument/2006/relationships/table" Target="../tables/table2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M499"/>
  <sheetViews>
    <sheetView tabSelected="1" zoomScaleNormal="100" zoomScaleSheetLayoutView="175" workbookViewId="0">
      <selection activeCell="Q1" sqref="Q1:W1"/>
    </sheetView>
  </sheetViews>
  <sheetFormatPr defaultColWidth="0" defaultRowHeight="15" zeroHeight="1" x14ac:dyDescent="0.2"/>
  <cols>
    <col min="1" max="1" width="2.42578125" style="2" customWidth="1"/>
    <col min="2" max="2" width="1.28515625" style="2" customWidth="1"/>
    <col min="3" max="3" width="1" style="2" customWidth="1"/>
    <col min="4" max="4" width="1.28515625" style="2" customWidth="1"/>
    <col min="5" max="5" width="1" style="2" customWidth="1"/>
    <col min="6" max="6" width="2.42578125" style="2" customWidth="1"/>
    <col min="7" max="7" width="3.42578125" style="17" customWidth="1"/>
    <col min="8" max="8" width="4.7109375" style="17" customWidth="1"/>
    <col min="9" max="9" width="5.7109375" style="17" customWidth="1"/>
    <col min="10" max="10" width="5.5703125" style="17" customWidth="1"/>
    <col min="11" max="11" width="7.5703125" style="17" customWidth="1"/>
    <col min="12" max="12" width="4.85546875" style="17" customWidth="1"/>
    <col min="13" max="13" width="4.28515625" style="9" customWidth="1"/>
    <col min="14" max="14" width="8.42578125" style="9" customWidth="1"/>
    <col min="15" max="15" width="21.85546875" style="9" customWidth="1"/>
    <col min="16" max="16" width="1.42578125" style="9" customWidth="1"/>
    <col min="17" max="19" width="2.42578125" style="4" customWidth="1"/>
    <col min="20" max="20" width="3" style="4" customWidth="1"/>
    <col min="21" max="21" width="5.7109375" style="2" customWidth="1"/>
    <col min="22" max="22" width="4.28515625" style="2" customWidth="1"/>
    <col min="23" max="23" width="4.42578125" style="2" customWidth="1"/>
    <col min="24" max="24" width="0.140625" style="2" customWidth="1"/>
    <col min="25" max="25" width="14.5703125" style="2" hidden="1" customWidth="1"/>
    <col min="26" max="28" width="5.28515625" style="2" hidden="1" customWidth="1"/>
    <col min="29" max="29" width="5.28515625" style="7" hidden="1" customWidth="1"/>
    <col min="30" max="30" width="47.42578125" style="7" hidden="1" customWidth="1"/>
    <col min="31" max="31" width="15.85546875" style="7" hidden="1" customWidth="1"/>
    <col min="32" max="32" width="13.5703125" style="7" hidden="1" customWidth="1"/>
    <col min="33" max="33" width="65.85546875" style="7" hidden="1" customWidth="1"/>
    <col min="34" max="34" width="23.140625" style="7" hidden="1" customWidth="1"/>
    <col min="35" max="35" width="18.140625" style="7" hidden="1" customWidth="1"/>
    <col min="36" max="37" width="16.5703125" style="7" hidden="1" customWidth="1"/>
    <col min="38" max="38" width="10.28515625" style="7" hidden="1" customWidth="1"/>
    <col min="39" max="39" width="12.5703125" style="7" hidden="1" customWidth="1"/>
    <col min="40" max="40" width="6.140625" style="7" hidden="1" customWidth="1"/>
    <col min="41" max="41" width="15.7109375" style="7" hidden="1" customWidth="1"/>
    <col min="42" max="42" width="11.85546875" style="7" hidden="1" customWidth="1"/>
    <col min="43" max="43" width="16.5703125" style="7" hidden="1" customWidth="1"/>
    <col min="44" max="48" width="5.28515625" style="7" hidden="1" customWidth="1"/>
    <col min="49" max="49" width="14.28515625" style="7" hidden="1" customWidth="1"/>
    <col min="50" max="50" width="5.28515625" style="2" hidden="1" customWidth="1"/>
    <col min="51" max="51" width="5.28515625" style="13" hidden="1" customWidth="1"/>
    <col min="52" max="52" width="5.28515625" style="2" hidden="1" customWidth="1"/>
    <col min="53" max="53" width="48.85546875" style="2" hidden="1" customWidth="1"/>
    <col min="54" max="54" width="5.28515625" style="2" hidden="1" customWidth="1"/>
    <col min="55" max="55" width="20" style="2" hidden="1" customWidth="1"/>
    <col min="56" max="57" width="7.28515625" style="2" hidden="1" customWidth="1"/>
    <col min="58" max="58" width="13.42578125" style="2" hidden="1" customWidth="1"/>
    <col min="59" max="60" width="10.42578125" style="2" hidden="1" customWidth="1"/>
    <col min="61" max="61" width="7.28515625" style="2" hidden="1" customWidth="1"/>
    <col min="62" max="62" width="7.7109375" style="2" hidden="1" customWidth="1"/>
    <col min="63" max="64" width="20.7109375" style="18" hidden="1" customWidth="1"/>
    <col min="65" max="65" width="9.28515625" style="18" hidden="1" customWidth="1"/>
    <col min="66" max="66" width="5.140625" style="18" hidden="1" customWidth="1"/>
    <col min="67" max="67" width="9.140625" style="2" hidden="1" customWidth="1"/>
    <col min="68" max="68" width="29.42578125" style="2" hidden="1" customWidth="1"/>
    <col min="69" max="70" width="9.140625" style="2" hidden="1" customWidth="1"/>
    <col min="71" max="71" width="7.7109375" style="2" hidden="1" customWidth="1"/>
    <col min="72" max="72" width="18.5703125" style="2" hidden="1" customWidth="1"/>
    <col min="73" max="73" width="17" style="2" hidden="1" customWidth="1"/>
    <col min="74" max="74" width="20.7109375" style="2" hidden="1" customWidth="1"/>
    <col min="75" max="75" width="24" style="2" hidden="1" customWidth="1"/>
    <col min="76" max="76" width="7.28515625" style="2" hidden="1" customWidth="1"/>
    <col min="77" max="77" width="26.7109375" style="2" hidden="1" customWidth="1"/>
    <col min="78" max="78" width="7.28515625" style="2" hidden="1" customWidth="1"/>
    <col min="79" max="79" width="43.28515625" style="2" hidden="1" customWidth="1"/>
    <col min="80" max="80" width="7.28515625" style="2" hidden="1" customWidth="1"/>
    <col min="81" max="81" width="7.85546875" style="72" hidden="1" customWidth="1"/>
    <col min="82" max="82" width="7.28515625" style="2" hidden="1" customWidth="1"/>
    <col min="83" max="83" width="5.7109375" style="2" hidden="1" customWidth="1"/>
    <col min="84" max="84" width="7.28515625" style="2" hidden="1" customWidth="1"/>
    <col min="85" max="85" width="5.42578125" style="2" hidden="1" customWidth="1"/>
    <col min="86" max="91" width="0" style="2" hidden="1" customWidth="1"/>
    <col min="92" max="16384" width="7.28515625" style="2" hidden="1"/>
  </cols>
  <sheetData>
    <row r="1" spans="7:75" ht="39.75" customHeight="1" thickBot="1" x14ac:dyDescent="0.25">
      <c r="G1" s="266" t="s">
        <v>157</v>
      </c>
      <c r="H1" s="267"/>
      <c r="I1" s="267"/>
      <c r="J1" s="267"/>
      <c r="K1" s="267"/>
      <c r="L1" s="267"/>
      <c r="M1" s="267"/>
      <c r="N1" s="267"/>
      <c r="O1" s="267"/>
      <c r="P1" s="267"/>
      <c r="Q1" s="273" t="s">
        <v>156</v>
      </c>
      <c r="R1" s="274"/>
      <c r="S1" s="274"/>
      <c r="T1" s="274"/>
      <c r="U1" s="274"/>
      <c r="V1" s="274"/>
      <c r="W1" s="275"/>
      <c r="X1" s="1"/>
      <c r="Y1" s="1"/>
      <c r="AA1" s="1"/>
      <c r="AC1" s="10"/>
      <c r="AG1" s="112"/>
      <c r="AH1" s="161"/>
      <c r="AI1" s="161"/>
      <c r="AJ1" s="138"/>
      <c r="AK1" s="138"/>
      <c r="AL1" s="138"/>
      <c r="AM1" s="155"/>
      <c r="AN1" s="8"/>
      <c r="AQ1" s="10"/>
      <c r="BM1" s="141"/>
      <c r="BN1" s="139"/>
      <c r="BR1" s="139"/>
      <c r="BS1" s="14"/>
      <c r="BT1" s="14"/>
      <c r="BU1" s="14"/>
      <c r="BV1" s="14"/>
      <c r="BW1" s="14"/>
    </row>
    <row r="2" spans="7:75" ht="27" customHeight="1" thickBot="1" x14ac:dyDescent="0.25">
      <c r="G2" s="270" t="s">
        <v>44</v>
      </c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1"/>
      <c r="Y2" s="1"/>
      <c r="AA2" s="1"/>
      <c r="AC2" s="10"/>
      <c r="AD2" s="71"/>
      <c r="AE2" s="71"/>
      <c r="AF2" s="71"/>
      <c r="AG2" s="162"/>
      <c r="AH2" s="163"/>
      <c r="AI2" s="163"/>
      <c r="AJ2" s="138"/>
      <c r="AK2" s="138"/>
      <c r="AL2" s="138"/>
      <c r="AM2" s="155"/>
      <c r="AN2" s="8"/>
      <c r="AQ2" s="10"/>
      <c r="BC2" s="2" t="s">
        <v>15</v>
      </c>
      <c r="BM2" s="141"/>
      <c r="BN2" s="139"/>
      <c r="BR2" s="139"/>
      <c r="BS2" s="14"/>
      <c r="BT2" s="14"/>
      <c r="BU2" s="14"/>
      <c r="BV2" s="89"/>
      <c r="BW2" s="14"/>
    </row>
    <row r="3" spans="7:75" ht="27" customHeight="1" thickBot="1" x14ac:dyDescent="0.25">
      <c r="G3" s="270" t="s">
        <v>129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2"/>
      <c r="X3" s="1"/>
      <c r="AD3" s="71"/>
      <c r="AE3" s="71"/>
      <c r="AF3" s="71"/>
      <c r="AG3" s="162"/>
      <c r="AH3" s="164"/>
      <c r="AI3" s="164"/>
      <c r="AJ3" s="138"/>
      <c r="AK3" s="138"/>
      <c r="AL3" s="138"/>
      <c r="AM3" s="138"/>
      <c r="AN3" s="8"/>
      <c r="BM3" s="141"/>
      <c r="BN3" s="139"/>
      <c r="BR3" s="77"/>
      <c r="BS3" s="14"/>
      <c r="BT3" s="14"/>
      <c r="BU3" s="14"/>
      <c r="BV3" s="89"/>
      <c r="BW3" s="14"/>
    </row>
    <row r="4" spans="7:75" ht="27" customHeight="1" thickBot="1" x14ac:dyDescent="0.25">
      <c r="G4" s="273" t="s">
        <v>158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5"/>
      <c r="Y4" s="5"/>
      <c r="AD4" s="71"/>
      <c r="AE4" s="71"/>
      <c r="AF4" s="71"/>
      <c r="AG4" s="112"/>
      <c r="AH4" s="112"/>
      <c r="AI4" s="112"/>
      <c r="AJ4" s="138"/>
      <c r="AK4" s="138"/>
      <c r="AL4" s="138"/>
      <c r="AM4" s="138"/>
      <c r="AN4" s="8"/>
      <c r="BM4" s="141"/>
      <c r="BN4" s="139"/>
      <c r="BR4" s="140"/>
      <c r="BS4" s="140"/>
      <c r="BT4" s="140"/>
      <c r="BU4" s="14"/>
      <c r="BV4" s="140"/>
      <c r="BW4" s="14"/>
    </row>
    <row r="5" spans="7:75" ht="22.5" customHeight="1" thickBot="1" x14ac:dyDescent="0.25">
      <c r="G5" s="268" t="s">
        <v>48</v>
      </c>
      <c r="H5" s="269"/>
      <c r="I5" s="269"/>
      <c r="J5" s="269"/>
      <c r="K5" s="269"/>
      <c r="L5" s="269"/>
      <c r="M5" s="269"/>
      <c r="N5" s="98" t="s">
        <v>67</v>
      </c>
      <c r="O5" s="281" t="str">
        <f>AD5</f>
        <v>СКМ(У)-0-0-0(0)-0-</v>
      </c>
      <c r="P5" s="281"/>
      <c r="Q5" s="281"/>
      <c r="R5" s="281"/>
      <c r="S5" s="281"/>
      <c r="T5" s="281"/>
      <c r="U5" s="281"/>
      <c r="V5" s="281"/>
      <c r="W5" s="282"/>
      <c r="Y5" s="14"/>
      <c r="AD5" s="116" t="str">
        <f>CONCATENATE("СКМ(У)-",IF(Q39="",0,Q39),"-",IF(Q40="",0,Q40),"-",IF(Q42="",0,Q42),"(",IF(Q43="",0,Q43),")-",IF(Q44="",0,Q44),"-",Q37)</f>
        <v>СКМ(У)-0-0-0(0)-0-</v>
      </c>
      <c r="AE5" s="116"/>
      <c r="AF5" s="116"/>
      <c r="AG5" s="162"/>
      <c r="AH5" s="165"/>
      <c r="AI5" s="163"/>
      <c r="AJ5" s="156"/>
      <c r="AK5" s="156"/>
      <c r="AL5" s="156"/>
      <c r="AM5" s="156"/>
      <c r="AN5" s="116"/>
      <c r="AO5" s="116"/>
      <c r="AP5" s="116"/>
      <c r="AQ5" s="116"/>
      <c r="AR5" s="116"/>
      <c r="AS5" s="116"/>
      <c r="BM5" s="141"/>
      <c r="BN5" s="139"/>
      <c r="BQ5"/>
      <c r="BR5" s="140"/>
      <c r="BS5" s="140"/>
      <c r="BT5" s="140"/>
      <c r="BU5" s="14"/>
      <c r="BV5" s="14"/>
      <c r="BW5" s="14"/>
    </row>
    <row r="6" spans="7:75" ht="22.5" customHeight="1" thickBot="1" x14ac:dyDescent="0.25">
      <c r="G6" s="276" t="s">
        <v>13</v>
      </c>
      <c r="H6" s="277"/>
      <c r="I6" s="277"/>
      <c r="J6" s="277"/>
      <c r="K6" s="277"/>
      <c r="L6" s="277"/>
      <c r="M6" s="277"/>
      <c r="N6" s="277"/>
      <c r="O6" s="277"/>
      <c r="P6" s="277"/>
      <c r="Q6" s="283"/>
      <c r="R6" s="284"/>
      <c r="S6" s="284"/>
      <c r="T6" s="284"/>
      <c r="U6" s="284"/>
      <c r="V6" s="284"/>
      <c r="W6" s="285"/>
      <c r="AG6" s="162"/>
      <c r="AH6" s="164"/>
      <c r="AI6" s="164"/>
      <c r="AJ6" s="138"/>
      <c r="AK6" s="138"/>
      <c r="AL6" s="138"/>
      <c r="AM6" s="137"/>
      <c r="BK6" s="7" t="s">
        <v>65</v>
      </c>
      <c r="BM6" s="141"/>
      <c r="BN6" s="139"/>
      <c r="BR6" s="14"/>
      <c r="BS6" s="14"/>
      <c r="BT6" s="14"/>
      <c r="BU6" s="14"/>
      <c r="BV6" s="14"/>
      <c r="BW6" s="14"/>
    </row>
    <row r="7" spans="7:75" ht="27" hidden="1" customHeight="1" thickBot="1" x14ac:dyDescent="0.25"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227"/>
      <c r="R7" s="227"/>
      <c r="S7" s="227"/>
      <c r="T7" s="227"/>
      <c r="U7" s="227"/>
      <c r="V7" s="227"/>
      <c r="W7" s="228"/>
      <c r="X7" s="6"/>
      <c r="AB7"/>
      <c r="AG7" s="112"/>
      <c r="AH7" s="112"/>
      <c r="AI7" s="112"/>
      <c r="AJ7" s="138"/>
      <c r="AK7" s="138"/>
      <c r="AL7" s="138"/>
      <c r="AM7" s="138"/>
      <c r="AN7" s="8"/>
      <c r="AY7"/>
      <c r="BK7" s="18" t="s">
        <v>43</v>
      </c>
      <c r="BM7" s="141"/>
      <c r="BN7" s="139"/>
      <c r="BR7" s="14"/>
      <c r="BS7" s="14"/>
      <c r="BT7" s="14"/>
      <c r="BU7" s="14"/>
      <c r="BV7" s="14"/>
      <c r="BW7" s="14"/>
    </row>
    <row r="8" spans="7:75" ht="22.5" customHeight="1" x14ac:dyDescent="0.2">
      <c r="G8" s="286">
        <v>1</v>
      </c>
      <c r="H8" s="242"/>
      <c r="I8" s="278" t="s">
        <v>45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80"/>
      <c r="X8" s="5"/>
      <c r="Y8" s="5"/>
      <c r="AG8" s="157"/>
      <c r="AH8" s="158"/>
      <c r="AI8" s="159"/>
      <c r="AJ8" s="138"/>
      <c r="AK8" s="138"/>
      <c r="AL8" s="138"/>
      <c r="AM8" s="138"/>
      <c r="AN8" s="8"/>
      <c r="BK8" s="18" t="s">
        <v>60</v>
      </c>
      <c r="BM8" s="141"/>
      <c r="BN8" s="139"/>
      <c r="BR8" s="14"/>
      <c r="BS8" s="14"/>
      <c r="BT8" s="14"/>
      <c r="BU8" s="14"/>
      <c r="BV8" s="14"/>
      <c r="BW8" s="14"/>
    </row>
    <row r="9" spans="7:75" ht="9.9499999999999993" hidden="1" customHeight="1" x14ac:dyDescent="0.2">
      <c r="G9" s="101"/>
      <c r="H9" s="102"/>
      <c r="I9" s="103"/>
      <c r="J9" s="103"/>
      <c r="K9" s="103"/>
      <c r="L9" s="103"/>
      <c r="M9" s="103"/>
      <c r="N9" s="103"/>
      <c r="O9" s="103"/>
      <c r="P9" s="103"/>
      <c r="Q9" s="104"/>
      <c r="R9" s="104"/>
      <c r="S9" s="104"/>
      <c r="T9" s="104"/>
      <c r="U9" s="104"/>
      <c r="V9" s="104"/>
      <c r="W9" s="105"/>
      <c r="X9" s="5"/>
      <c r="Y9" s="5"/>
      <c r="AG9" s="112"/>
      <c r="AH9" s="112"/>
      <c r="AI9" s="112"/>
      <c r="AJ9" s="138"/>
      <c r="AK9" s="138"/>
      <c r="AL9" s="138"/>
      <c r="AM9" s="138"/>
      <c r="AN9" s="8"/>
      <c r="BK9" s="7" t="s">
        <v>66</v>
      </c>
      <c r="BM9" s="141"/>
      <c r="BN9" s="139"/>
    </row>
    <row r="10" spans="7:75" ht="9.9499999999999993" hidden="1" customHeight="1" x14ac:dyDescent="0.2">
      <c r="G10" s="10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5"/>
      <c r="X10" s="5"/>
      <c r="Y10" s="5"/>
      <c r="AD10" s="16"/>
      <c r="AE10" s="16"/>
      <c r="AF10" s="16"/>
      <c r="AG10" s="166"/>
      <c r="AH10" s="166"/>
      <c r="AI10" s="166"/>
      <c r="AJ10" s="137"/>
      <c r="AK10" s="137"/>
      <c r="AL10" s="137"/>
      <c r="AM10" s="138"/>
      <c r="AN10" s="8"/>
      <c r="BM10" s="141"/>
      <c r="BN10" s="139"/>
    </row>
    <row r="11" spans="7:75" ht="9.9499999999999993" hidden="1" customHeight="1" x14ac:dyDescent="0.2">
      <c r="G11" s="101"/>
      <c r="H11" s="102"/>
      <c r="I11" s="103"/>
      <c r="J11" s="103"/>
      <c r="K11" s="103"/>
      <c r="L11" s="103"/>
      <c r="M11" s="103"/>
      <c r="N11" s="103"/>
      <c r="O11" s="103"/>
      <c r="P11" s="103"/>
      <c r="Q11" s="104"/>
      <c r="R11" s="104"/>
      <c r="S11" s="104"/>
      <c r="T11" s="104"/>
      <c r="U11" s="104"/>
      <c r="V11" s="104"/>
      <c r="W11" s="105"/>
      <c r="X11" s="5"/>
      <c r="Y11" s="5"/>
      <c r="AD11" s="16"/>
      <c r="AE11" s="16"/>
      <c r="AF11" s="16"/>
      <c r="AG11" s="166"/>
      <c r="AH11" s="166"/>
      <c r="AI11" s="166"/>
      <c r="AJ11" s="137"/>
      <c r="AK11" s="137"/>
      <c r="AL11" s="137"/>
      <c r="AM11" s="138"/>
      <c r="AN11" s="8"/>
      <c r="BM11" s="141"/>
      <c r="BN11" s="139"/>
    </row>
    <row r="12" spans="7:75" ht="9.9499999999999993" hidden="1" customHeight="1" x14ac:dyDescent="0.2">
      <c r="G12" s="101"/>
      <c r="H12" s="102"/>
      <c r="I12" s="103"/>
      <c r="J12" s="103"/>
      <c r="K12" s="103"/>
      <c r="L12" s="103"/>
      <c r="M12" s="103"/>
      <c r="N12" s="103"/>
      <c r="O12" s="103"/>
      <c r="P12" s="103"/>
      <c r="Q12" s="104"/>
      <c r="R12" s="104"/>
      <c r="S12" s="104"/>
      <c r="T12" s="104"/>
      <c r="U12" s="104"/>
      <c r="V12" s="104"/>
      <c r="W12" s="105"/>
      <c r="X12" s="5"/>
      <c r="Y12" s="5"/>
      <c r="AD12" s="16"/>
      <c r="AE12" s="16"/>
      <c r="AF12" s="16"/>
      <c r="AG12" s="166"/>
      <c r="AH12" s="166"/>
      <c r="AI12" s="166"/>
      <c r="AJ12" s="137"/>
      <c r="AK12" s="137"/>
      <c r="AL12" s="137"/>
      <c r="AM12" s="138"/>
      <c r="AN12" s="8"/>
      <c r="BM12" s="141"/>
      <c r="BN12" s="139"/>
    </row>
    <row r="13" spans="7:75" ht="9.9499999999999993" hidden="1" customHeight="1" x14ac:dyDescent="0.2">
      <c r="G13" s="101"/>
      <c r="H13" s="102"/>
      <c r="I13" s="103"/>
      <c r="J13" s="103"/>
      <c r="K13" s="103"/>
      <c r="L13" s="103"/>
      <c r="M13" s="103"/>
      <c r="N13" s="103"/>
      <c r="O13" s="103"/>
      <c r="P13" s="103"/>
      <c r="Q13" s="104"/>
      <c r="R13" s="104"/>
      <c r="S13" s="104"/>
      <c r="T13" s="104"/>
      <c r="U13" s="104"/>
      <c r="V13" s="104"/>
      <c r="W13" s="105"/>
      <c r="X13" s="5"/>
      <c r="Y13" s="5"/>
      <c r="AD13" s="16"/>
      <c r="AE13" s="16"/>
      <c r="AF13" s="16"/>
      <c r="AG13" s="166"/>
      <c r="AH13" s="166"/>
      <c r="AI13" s="166"/>
      <c r="AJ13" s="137"/>
      <c r="AK13" s="137"/>
      <c r="AL13" s="137"/>
      <c r="AM13" s="138"/>
      <c r="AN13" s="8"/>
      <c r="BM13" s="142"/>
      <c r="BN13" s="143"/>
    </row>
    <row r="14" spans="7:75" ht="9.9499999999999993" hidden="1" customHeight="1" x14ac:dyDescent="0.2">
      <c r="G14" s="101"/>
      <c r="H14" s="102"/>
      <c r="I14" s="103"/>
      <c r="J14" s="103"/>
      <c r="K14" s="103"/>
      <c r="L14" s="103"/>
      <c r="M14" s="103"/>
      <c r="N14" s="103"/>
      <c r="O14" s="103"/>
      <c r="P14" s="103"/>
      <c r="Q14" s="104"/>
      <c r="R14" s="104"/>
      <c r="S14" s="104"/>
      <c r="T14" s="104"/>
      <c r="U14" s="104"/>
      <c r="V14" s="104"/>
      <c r="W14" s="105"/>
      <c r="X14" s="5"/>
      <c r="Y14" s="5"/>
      <c r="AD14" s="16"/>
      <c r="AE14" s="16"/>
      <c r="AF14" s="16"/>
      <c r="AG14" s="166"/>
      <c r="AH14" s="166"/>
      <c r="AI14" s="166"/>
      <c r="AJ14" s="137"/>
      <c r="AK14" s="137"/>
      <c r="AL14" s="137"/>
      <c r="AM14" s="138"/>
      <c r="AN14" s="8"/>
      <c r="BM14" s="142"/>
      <c r="BN14" s="143"/>
    </row>
    <row r="15" spans="7:75" ht="9.9499999999999993" hidden="1" customHeight="1" x14ac:dyDescent="0.2">
      <c r="G15" s="101"/>
      <c r="H15" s="102"/>
      <c r="I15" s="103"/>
      <c r="J15" s="103"/>
      <c r="K15" s="103"/>
      <c r="L15" s="103"/>
      <c r="M15" s="103"/>
      <c r="N15" s="103"/>
      <c r="O15" s="103"/>
      <c r="P15" s="103"/>
      <c r="Q15" s="104"/>
      <c r="R15" s="104"/>
      <c r="S15" s="104"/>
      <c r="T15" s="104"/>
      <c r="U15" s="104"/>
      <c r="V15" s="104"/>
      <c r="W15" s="105"/>
      <c r="X15" s="5"/>
      <c r="Y15" s="5"/>
      <c r="AD15" s="16"/>
      <c r="AE15" s="16"/>
      <c r="AF15" s="16"/>
      <c r="AG15" s="166"/>
      <c r="AH15" s="166"/>
      <c r="AI15" s="166"/>
      <c r="AJ15" s="137"/>
      <c r="AK15" s="137"/>
      <c r="AL15" s="137"/>
      <c r="AM15" s="138"/>
      <c r="AN15" s="8"/>
      <c r="BM15" s="142"/>
      <c r="BN15" s="143"/>
    </row>
    <row r="16" spans="7:75" ht="9.9499999999999993" hidden="1" customHeight="1" x14ac:dyDescent="0.2">
      <c r="G16" s="101"/>
      <c r="H16" s="102"/>
      <c r="I16" s="103"/>
      <c r="J16" s="103"/>
      <c r="K16" s="103"/>
      <c r="L16" s="103"/>
      <c r="M16" s="103"/>
      <c r="N16" s="103"/>
      <c r="O16" s="103"/>
      <c r="P16" s="103"/>
      <c r="Q16" s="104"/>
      <c r="R16" s="104"/>
      <c r="S16" s="104"/>
      <c r="T16" s="104"/>
      <c r="U16" s="104"/>
      <c r="V16" s="104"/>
      <c r="W16" s="105"/>
      <c r="X16" s="5"/>
      <c r="Y16" s="5"/>
      <c r="AG16" s="112"/>
      <c r="AH16" s="112"/>
      <c r="AI16" s="112"/>
      <c r="AJ16" s="138"/>
      <c r="AK16" s="138"/>
      <c r="AL16" s="138"/>
      <c r="AM16" s="138"/>
      <c r="AN16" s="8"/>
      <c r="BM16" s="142"/>
      <c r="BN16" s="143"/>
    </row>
    <row r="17" spans="7:66" ht="9.9499999999999993" hidden="1" customHeight="1" x14ac:dyDescent="0.2">
      <c r="G17" s="101"/>
      <c r="H17" s="102"/>
      <c r="I17" s="103"/>
      <c r="J17" s="103"/>
      <c r="K17" s="103"/>
      <c r="L17" s="103"/>
      <c r="M17" s="103"/>
      <c r="N17" s="103"/>
      <c r="O17" s="103"/>
      <c r="P17" s="103"/>
      <c r="Q17" s="104"/>
      <c r="R17" s="104"/>
      <c r="S17" s="104"/>
      <c r="T17" s="104"/>
      <c r="U17" s="104"/>
      <c r="V17" s="104"/>
      <c r="W17" s="105"/>
      <c r="X17" s="5"/>
      <c r="Y17" s="5"/>
      <c r="AG17" s="112"/>
      <c r="AH17" s="112"/>
      <c r="AI17" s="112"/>
      <c r="AJ17" s="138"/>
      <c r="AK17" s="138"/>
      <c r="AL17" s="138"/>
      <c r="AM17" s="138"/>
      <c r="AN17" s="8"/>
      <c r="BM17" s="142"/>
      <c r="BN17" s="143"/>
    </row>
    <row r="18" spans="7:66" ht="9.9499999999999993" hidden="1" customHeight="1" x14ac:dyDescent="0.2">
      <c r="G18" s="101"/>
      <c r="H18" s="102"/>
      <c r="I18" s="103"/>
      <c r="J18" s="103"/>
      <c r="K18" s="103"/>
      <c r="L18" s="103"/>
      <c r="M18" s="103"/>
      <c r="N18" s="103"/>
      <c r="O18" s="103"/>
      <c r="P18" s="103"/>
      <c r="Q18" s="104"/>
      <c r="R18" s="104"/>
      <c r="S18" s="104"/>
      <c r="T18" s="104"/>
      <c r="U18" s="104"/>
      <c r="V18" s="104"/>
      <c r="W18" s="105"/>
      <c r="X18" s="5"/>
      <c r="Y18" s="5"/>
      <c r="AG18" s="112"/>
      <c r="AH18" s="112"/>
      <c r="AI18" s="112"/>
      <c r="AJ18" s="138"/>
      <c r="AK18" s="138"/>
      <c r="AL18" s="138"/>
      <c r="AM18" s="138"/>
      <c r="AN18" s="8"/>
      <c r="BM18" s="142"/>
      <c r="BN18" s="143"/>
    </row>
    <row r="19" spans="7:66" ht="9.9499999999999993" hidden="1" customHeight="1" x14ac:dyDescent="0.2">
      <c r="G19" s="101"/>
      <c r="H19" s="102"/>
      <c r="I19" s="103"/>
      <c r="J19" s="103"/>
      <c r="K19" s="103"/>
      <c r="L19" s="103"/>
      <c r="M19" s="103"/>
      <c r="N19" s="103"/>
      <c r="O19" s="103"/>
      <c r="P19" s="103"/>
      <c r="Q19" s="104"/>
      <c r="R19" s="104"/>
      <c r="S19" s="104"/>
      <c r="T19" s="104"/>
      <c r="U19" s="104"/>
      <c r="V19" s="104"/>
      <c r="W19" s="105"/>
      <c r="X19" s="5"/>
      <c r="Y19" s="5"/>
      <c r="AG19" s="112"/>
      <c r="AH19" s="112"/>
      <c r="AI19" s="112"/>
      <c r="AJ19" s="138"/>
      <c r="AK19" s="138"/>
      <c r="AL19" s="138"/>
      <c r="AM19" s="138"/>
      <c r="AN19" s="8"/>
      <c r="BM19" s="142"/>
      <c r="BN19" s="143"/>
    </row>
    <row r="20" spans="7:66" ht="9.9499999999999993" hidden="1" customHeight="1" x14ac:dyDescent="0.2">
      <c r="G20" s="101"/>
      <c r="H20" s="102"/>
      <c r="I20" s="103"/>
      <c r="J20" s="103"/>
      <c r="K20" s="103"/>
      <c r="L20" s="103"/>
      <c r="M20" s="103"/>
      <c r="N20" s="103"/>
      <c r="O20" s="103"/>
      <c r="P20" s="103"/>
      <c r="Q20" s="104"/>
      <c r="R20" s="104"/>
      <c r="S20" s="104"/>
      <c r="T20" s="104"/>
      <c r="U20" s="104"/>
      <c r="V20" s="104"/>
      <c r="W20" s="105"/>
      <c r="X20" s="5"/>
      <c r="Y20" s="5"/>
      <c r="AG20" s="112"/>
      <c r="AH20" s="112"/>
      <c r="AI20" s="112"/>
      <c r="AJ20" s="138"/>
      <c r="AK20" s="138"/>
      <c r="AL20" s="138"/>
      <c r="AM20" s="138"/>
      <c r="AN20" s="8"/>
      <c r="BM20" s="142"/>
      <c r="BN20" s="143"/>
    </row>
    <row r="21" spans="7:66" ht="9.9499999999999993" hidden="1" customHeight="1" x14ac:dyDescent="0.2">
      <c r="G21" s="101"/>
      <c r="H21" s="102"/>
      <c r="I21" s="103"/>
      <c r="J21" s="103"/>
      <c r="K21" s="103"/>
      <c r="L21" s="103"/>
      <c r="M21" s="103"/>
      <c r="N21" s="103"/>
      <c r="O21" s="103"/>
      <c r="P21" s="103"/>
      <c r="Q21" s="104"/>
      <c r="R21" s="104"/>
      <c r="S21" s="104"/>
      <c r="T21" s="104"/>
      <c r="U21" s="104"/>
      <c r="V21" s="104"/>
      <c r="W21" s="105"/>
      <c r="X21" s="5"/>
      <c r="Y21" s="5"/>
      <c r="AG21" s="112"/>
      <c r="AH21" s="112"/>
      <c r="AI21" s="112"/>
      <c r="AJ21" s="138"/>
      <c r="AK21" s="138"/>
      <c r="AL21" s="138"/>
      <c r="AM21" s="138"/>
      <c r="AN21" s="8"/>
      <c r="BM21" s="142"/>
      <c r="BN21" s="143"/>
    </row>
    <row r="22" spans="7:66" ht="9.9499999999999993" hidden="1" customHeight="1" x14ac:dyDescent="0.2">
      <c r="G22" s="101"/>
      <c r="H22" s="102"/>
      <c r="I22" s="103"/>
      <c r="J22" s="103"/>
      <c r="K22" s="103"/>
      <c r="L22" s="103"/>
      <c r="M22" s="103"/>
      <c r="N22" s="103"/>
      <c r="O22" s="103"/>
      <c r="P22" s="103"/>
      <c r="Q22" s="104"/>
      <c r="R22" s="104"/>
      <c r="S22" s="104"/>
      <c r="T22" s="104"/>
      <c r="U22" s="104"/>
      <c r="V22" s="104"/>
      <c r="W22" s="105"/>
      <c r="X22" s="5"/>
      <c r="Y22" s="5"/>
      <c r="AG22" s="112"/>
      <c r="AH22" s="112"/>
      <c r="AI22" s="112"/>
      <c r="AJ22" s="138"/>
      <c r="AK22" s="138"/>
      <c r="AL22" s="138"/>
      <c r="AM22" s="138"/>
      <c r="AN22" s="8"/>
      <c r="BM22" s="142"/>
      <c r="BN22" s="143"/>
    </row>
    <row r="23" spans="7:66" ht="9.9499999999999993" hidden="1" customHeight="1" x14ac:dyDescent="0.2">
      <c r="G23" s="101"/>
      <c r="H23" s="102"/>
      <c r="I23" s="103"/>
      <c r="J23" s="103"/>
      <c r="K23" s="103"/>
      <c r="L23" s="103"/>
      <c r="M23" s="103"/>
      <c r="N23" s="103"/>
      <c r="O23" s="103"/>
      <c r="P23" s="103"/>
      <c r="Q23" s="104"/>
      <c r="R23" s="104"/>
      <c r="S23" s="104"/>
      <c r="T23" s="104"/>
      <c r="U23" s="104"/>
      <c r="V23" s="104"/>
      <c r="W23" s="105"/>
      <c r="X23" s="5"/>
      <c r="Y23" s="5"/>
      <c r="AG23" s="112"/>
      <c r="AH23" s="112"/>
      <c r="AI23" s="112"/>
      <c r="AJ23" s="138"/>
      <c r="AK23" s="138"/>
      <c r="AL23" s="138"/>
      <c r="AM23" s="138"/>
      <c r="AN23" s="8"/>
      <c r="AR23" s="74"/>
      <c r="BM23" s="142"/>
      <c r="BN23" s="143"/>
    </row>
    <row r="24" spans="7:66" ht="9.9499999999999993" hidden="1" customHeight="1" x14ac:dyDescent="0.2">
      <c r="G24" s="101"/>
      <c r="H24" s="102"/>
      <c r="I24" s="103"/>
      <c r="J24" s="103"/>
      <c r="K24" s="103"/>
      <c r="L24" s="103"/>
      <c r="M24" s="103"/>
      <c r="N24" s="103"/>
      <c r="O24" s="103"/>
      <c r="P24" s="103"/>
      <c r="Q24" s="104"/>
      <c r="R24" s="104"/>
      <c r="S24" s="104"/>
      <c r="T24" s="104"/>
      <c r="U24" s="104"/>
      <c r="V24" s="104"/>
      <c r="W24" s="105"/>
      <c r="X24" s="5"/>
      <c r="Y24" s="5"/>
      <c r="AG24" s="112"/>
      <c r="AH24" s="112"/>
      <c r="AI24" s="112"/>
      <c r="AJ24" s="138"/>
      <c r="AK24" s="138"/>
      <c r="AL24" s="138"/>
      <c r="AM24" s="138"/>
      <c r="AN24" s="8"/>
      <c r="BM24" s="142"/>
      <c r="BN24" s="143"/>
    </row>
    <row r="25" spans="7:66" ht="9.9499999999999993" hidden="1" customHeight="1" x14ac:dyDescent="0.2">
      <c r="G25" s="101"/>
      <c r="H25" s="102"/>
      <c r="I25" s="103"/>
      <c r="J25" s="103"/>
      <c r="K25" s="103"/>
      <c r="L25" s="103"/>
      <c r="M25" s="103"/>
      <c r="N25" s="103"/>
      <c r="O25" s="103"/>
      <c r="P25" s="103"/>
      <c r="Q25" s="104"/>
      <c r="R25" s="104"/>
      <c r="S25" s="104"/>
      <c r="T25" s="104"/>
      <c r="U25" s="104"/>
      <c r="V25" s="104"/>
      <c r="W25" s="105"/>
      <c r="X25" s="5"/>
      <c r="Y25" s="5"/>
      <c r="AG25" s="112"/>
      <c r="AH25" s="112"/>
      <c r="AI25" s="112"/>
      <c r="AJ25" s="138"/>
      <c r="AK25" s="138"/>
      <c r="AL25" s="138"/>
      <c r="AM25" s="138"/>
      <c r="AN25" s="8"/>
      <c r="BM25" s="142"/>
      <c r="BN25" s="143"/>
    </row>
    <row r="26" spans="7:66" ht="9.9499999999999993" hidden="1" customHeight="1" x14ac:dyDescent="0.2">
      <c r="G26" s="101"/>
      <c r="H26" s="102"/>
      <c r="I26" s="103"/>
      <c r="J26" s="103"/>
      <c r="K26" s="103"/>
      <c r="L26" s="103"/>
      <c r="M26" s="103"/>
      <c r="N26" s="103"/>
      <c r="O26" s="103"/>
      <c r="P26" s="103"/>
      <c r="Q26" s="104"/>
      <c r="R26" s="104"/>
      <c r="S26" s="104"/>
      <c r="T26" s="104"/>
      <c r="U26" s="104"/>
      <c r="V26" s="104"/>
      <c r="W26" s="105"/>
      <c r="X26" s="5"/>
      <c r="Y26" s="5"/>
      <c r="AG26" s="112"/>
      <c r="AH26" s="112"/>
      <c r="AI26" s="112"/>
      <c r="AJ26" s="138"/>
      <c r="AK26" s="138"/>
      <c r="AL26" s="138"/>
      <c r="AM26" s="138"/>
      <c r="AN26" s="8"/>
      <c r="BM26" s="142"/>
      <c r="BN26" s="143"/>
    </row>
    <row r="27" spans="7:66" ht="9.9499999999999993" hidden="1" customHeight="1" x14ac:dyDescent="0.2">
      <c r="G27" s="101"/>
      <c r="H27" s="102"/>
      <c r="I27" s="103"/>
      <c r="J27" s="103"/>
      <c r="K27" s="103"/>
      <c r="L27" s="103"/>
      <c r="M27" s="103"/>
      <c r="N27" s="103"/>
      <c r="O27" s="103"/>
      <c r="P27" s="103"/>
      <c r="Q27" s="104"/>
      <c r="R27" s="104"/>
      <c r="S27" s="104"/>
      <c r="T27" s="104"/>
      <c r="U27" s="104"/>
      <c r="V27" s="104"/>
      <c r="W27" s="105"/>
      <c r="X27" s="5"/>
      <c r="Y27" s="5"/>
      <c r="AG27" s="112"/>
      <c r="AH27" s="112"/>
      <c r="AI27" s="112"/>
      <c r="AJ27" s="138"/>
      <c r="AK27" s="138"/>
      <c r="AL27" s="138"/>
      <c r="AM27" s="138"/>
      <c r="AN27" s="8"/>
      <c r="BM27" s="142"/>
      <c r="BN27" s="143"/>
    </row>
    <row r="28" spans="7:66" ht="9.9499999999999993" hidden="1" customHeight="1" x14ac:dyDescent="0.2">
      <c r="G28" s="101"/>
      <c r="H28" s="102"/>
      <c r="I28" s="103"/>
      <c r="J28" s="103"/>
      <c r="K28" s="103"/>
      <c r="L28" s="103"/>
      <c r="M28" s="103"/>
      <c r="N28" s="103"/>
      <c r="O28" s="103"/>
      <c r="P28" s="103"/>
      <c r="Q28" s="104"/>
      <c r="R28" s="104"/>
      <c r="S28" s="104"/>
      <c r="T28" s="104"/>
      <c r="U28" s="104"/>
      <c r="V28" s="104"/>
      <c r="W28" s="105"/>
      <c r="X28" s="5"/>
      <c r="Y28" s="5"/>
      <c r="AG28" s="112"/>
      <c r="AH28" s="112"/>
      <c r="AI28" s="112"/>
      <c r="AJ28" s="138"/>
      <c r="AK28" s="138"/>
      <c r="AL28" s="138"/>
      <c r="AM28" s="138"/>
      <c r="AN28" s="8"/>
      <c r="BM28" s="142"/>
      <c r="BN28" s="143"/>
    </row>
    <row r="29" spans="7:66" ht="9.9499999999999993" hidden="1" customHeight="1" x14ac:dyDescent="0.2">
      <c r="G29" s="101"/>
      <c r="H29" s="102"/>
      <c r="I29" s="103"/>
      <c r="J29" s="103"/>
      <c r="K29" s="103"/>
      <c r="L29" s="103"/>
      <c r="M29" s="103"/>
      <c r="N29" s="103"/>
      <c r="O29" s="103"/>
      <c r="P29" s="103"/>
      <c r="Q29" s="104"/>
      <c r="R29" s="104"/>
      <c r="S29" s="104"/>
      <c r="T29" s="104"/>
      <c r="U29" s="104"/>
      <c r="V29" s="104"/>
      <c r="W29" s="105"/>
      <c r="X29" s="5"/>
      <c r="Y29" s="5"/>
      <c r="AG29" s="112"/>
      <c r="AH29" s="112"/>
      <c r="AI29" s="112"/>
      <c r="AJ29" s="138"/>
      <c r="AK29" s="138"/>
      <c r="AL29" s="138"/>
      <c r="AM29" s="138"/>
      <c r="AN29" s="8"/>
      <c r="BM29" s="142"/>
      <c r="BN29" s="143"/>
    </row>
    <row r="30" spans="7:66" ht="9.9499999999999993" hidden="1" customHeight="1" x14ac:dyDescent="0.2">
      <c r="G30" s="101"/>
      <c r="H30" s="102"/>
      <c r="I30" s="103"/>
      <c r="J30" s="103"/>
      <c r="K30" s="103"/>
      <c r="L30" s="103"/>
      <c r="M30" s="103"/>
      <c r="N30" s="103"/>
      <c r="O30" s="103"/>
      <c r="P30" s="103"/>
      <c r="Q30" s="104"/>
      <c r="R30" s="104"/>
      <c r="S30" s="104"/>
      <c r="T30" s="104"/>
      <c r="U30" s="104"/>
      <c r="V30" s="104"/>
      <c r="W30" s="105"/>
      <c r="X30" s="5"/>
      <c r="Y30" s="5"/>
      <c r="AG30" s="112"/>
      <c r="AH30" s="112"/>
      <c r="AI30" s="112"/>
      <c r="AJ30" s="138"/>
      <c r="AK30" s="138"/>
      <c r="AL30" s="138"/>
      <c r="AM30" s="138"/>
      <c r="AN30" s="8"/>
      <c r="BM30" s="142"/>
      <c r="BN30" s="143"/>
    </row>
    <row r="31" spans="7:66" ht="9.9499999999999993" hidden="1" customHeight="1" x14ac:dyDescent="0.2">
      <c r="G31" s="101"/>
      <c r="H31" s="102"/>
      <c r="I31" s="103"/>
      <c r="J31" s="103"/>
      <c r="K31" s="103"/>
      <c r="L31" s="103"/>
      <c r="M31" s="103"/>
      <c r="N31" s="103"/>
      <c r="O31" s="103"/>
      <c r="P31" s="103"/>
      <c r="Q31" s="104"/>
      <c r="R31" s="104"/>
      <c r="S31" s="104"/>
      <c r="T31" s="104"/>
      <c r="U31" s="104"/>
      <c r="V31" s="104"/>
      <c r="W31" s="105"/>
      <c r="X31" s="5"/>
      <c r="Y31" s="5"/>
      <c r="AG31" s="112"/>
      <c r="AH31" s="112"/>
      <c r="AI31" s="112"/>
      <c r="AJ31" s="138"/>
      <c r="AK31" s="138"/>
      <c r="AL31" s="138"/>
      <c r="AM31" s="138"/>
      <c r="AN31" s="8"/>
      <c r="BM31" s="142"/>
      <c r="BN31" s="90"/>
    </row>
    <row r="32" spans="7:66" ht="9.9499999999999993" hidden="1" customHeight="1" x14ac:dyDescent="0.2">
      <c r="G32" s="101"/>
      <c r="H32" s="102"/>
      <c r="I32" s="103"/>
      <c r="J32" s="103"/>
      <c r="K32" s="103"/>
      <c r="L32" s="103"/>
      <c r="M32" s="103"/>
      <c r="N32" s="103"/>
      <c r="O32" s="103"/>
      <c r="P32" s="103"/>
      <c r="Q32" s="104"/>
      <c r="R32" s="104"/>
      <c r="S32" s="104"/>
      <c r="T32" s="104"/>
      <c r="U32" s="104"/>
      <c r="V32" s="104"/>
      <c r="W32" s="105"/>
      <c r="X32" s="5"/>
      <c r="Y32" s="5"/>
      <c r="AG32" s="112"/>
      <c r="AH32" s="112"/>
      <c r="AI32" s="112"/>
      <c r="AJ32" s="138"/>
      <c r="AK32" s="138"/>
      <c r="AL32" s="138"/>
      <c r="AM32" s="138"/>
      <c r="AN32" s="8"/>
      <c r="BM32" s="142"/>
      <c r="BN32" s="90"/>
    </row>
    <row r="33" spans="1:66" ht="9.9499999999999993" hidden="1" customHeight="1" x14ac:dyDescent="0.2">
      <c r="G33" s="101"/>
      <c r="H33" s="102"/>
      <c r="I33" s="103"/>
      <c r="J33" s="103"/>
      <c r="K33" s="103"/>
      <c r="L33" s="103"/>
      <c r="M33" s="103"/>
      <c r="N33" s="103"/>
      <c r="O33" s="103"/>
      <c r="P33" s="103"/>
      <c r="Q33" s="104"/>
      <c r="R33" s="104"/>
      <c r="S33" s="104"/>
      <c r="T33" s="104"/>
      <c r="U33" s="104"/>
      <c r="V33" s="104"/>
      <c r="W33" s="105"/>
      <c r="X33" s="5"/>
      <c r="Y33" s="5"/>
      <c r="AG33" s="112"/>
      <c r="AH33" s="112"/>
      <c r="AI33" s="112"/>
      <c r="AJ33" s="138"/>
      <c r="AK33" s="138"/>
      <c r="AL33" s="138"/>
      <c r="AM33" s="138"/>
      <c r="AN33" s="8"/>
      <c r="BM33" s="142"/>
      <c r="BN33" s="90"/>
    </row>
    <row r="34" spans="1:66" ht="41.1" hidden="1" customHeight="1" x14ac:dyDescent="0.2">
      <c r="G34" s="220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2"/>
      <c r="X34" s="5"/>
      <c r="Y34" s="5"/>
      <c r="AG34" s="112"/>
      <c r="AH34" s="112"/>
      <c r="AI34" s="112"/>
      <c r="AJ34" s="138"/>
      <c r="AK34" s="138"/>
      <c r="AL34" s="138"/>
      <c r="AM34" s="138"/>
      <c r="AN34" s="8"/>
      <c r="BF34" s="2" t="s">
        <v>36</v>
      </c>
      <c r="BH34" s="2">
        <v>6</v>
      </c>
      <c r="BM34" s="141"/>
      <c r="BN34" s="20"/>
    </row>
    <row r="35" spans="1:66" ht="53.25" hidden="1" customHeight="1" x14ac:dyDescent="0.2">
      <c r="G35" s="220" t="str">
        <f>IF(Q8="СКЗ",BV169,IF(Q8="КМО",BV170,""))</f>
        <v/>
      </c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2"/>
      <c r="X35" s="5"/>
      <c r="Y35" s="5"/>
      <c r="Z35" s="15"/>
      <c r="AG35" s="112"/>
      <c r="AH35" s="112"/>
      <c r="AI35" s="112"/>
      <c r="AJ35" s="138"/>
      <c r="AK35" s="138"/>
      <c r="AL35" s="138"/>
      <c r="AM35" s="138"/>
      <c r="BF35" s="2" t="s">
        <v>35</v>
      </c>
      <c r="BH35" s="2">
        <v>7</v>
      </c>
      <c r="BM35" s="141"/>
      <c r="BN35" s="20"/>
    </row>
    <row r="36" spans="1:66" ht="21.75" hidden="1" customHeight="1" x14ac:dyDescent="0.2">
      <c r="G36" s="220" t="str">
        <f>IF(Q39&gt;1,AW44," ")</f>
        <v xml:space="preserve"> 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2"/>
      <c r="X36" s="5"/>
      <c r="Y36" s="5"/>
      <c r="Z36" s="15"/>
      <c r="AG36" s="112"/>
      <c r="AH36" s="112"/>
      <c r="AI36" s="112"/>
      <c r="AJ36" s="138"/>
      <c r="AK36" s="138"/>
      <c r="AL36" s="138"/>
      <c r="AM36" s="138"/>
      <c r="AN36" s="8"/>
      <c r="AO36" s="7" t="s">
        <v>14</v>
      </c>
      <c r="BF36" s="2" t="s">
        <v>37</v>
      </c>
      <c r="BH36" s="2">
        <v>8</v>
      </c>
      <c r="BM36" s="141"/>
      <c r="BN36" s="20"/>
    </row>
    <row r="37" spans="1:66" ht="57" customHeight="1" thickBot="1" x14ac:dyDescent="0.25">
      <c r="G37" s="247" t="s">
        <v>5</v>
      </c>
      <c r="H37" s="248"/>
      <c r="I37" s="287" t="s">
        <v>159</v>
      </c>
      <c r="J37" s="287"/>
      <c r="K37" s="287"/>
      <c r="L37" s="287"/>
      <c r="M37" s="287"/>
      <c r="N37" s="287"/>
      <c r="O37" s="287"/>
      <c r="P37" s="287"/>
      <c r="Q37" s="225"/>
      <c r="R37" s="225"/>
      <c r="S37" s="225"/>
      <c r="T37" s="225"/>
      <c r="U37" s="225"/>
      <c r="V37" s="225"/>
      <c r="W37" s="226"/>
      <c r="Y37" s="14"/>
      <c r="AA37" s="3"/>
      <c r="AB37" s="3"/>
      <c r="AC37" s="8"/>
      <c r="AD37" s="8"/>
      <c r="AE37" s="8"/>
      <c r="AF37" s="8"/>
      <c r="AG37" s="111"/>
      <c r="AH37" s="161"/>
      <c r="AI37" s="161"/>
      <c r="AJ37" s="160"/>
      <c r="AK37" s="160"/>
      <c r="AL37" s="160"/>
      <c r="AM37" s="138"/>
      <c r="AN37" s="8"/>
      <c r="AT37" s="15"/>
      <c r="AU37" s="15"/>
      <c r="AV37" s="15"/>
      <c r="AW37" s="15"/>
      <c r="AX37" s="14"/>
      <c r="BM37" s="20"/>
      <c r="BN37" s="20"/>
    </row>
    <row r="38" spans="1:66" ht="31.5" customHeight="1" x14ac:dyDescent="0.2">
      <c r="G38" s="288" t="s">
        <v>139</v>
      </c>
      <c r="H38" s="289"/>
      <c r="I38" s="265" t="s">
        <v>169</v>
      </c>
      <c r="J38" s="265"/>
      <c r="K38" s="265"/>
      <c r="L38" s="265"/>
      <c r="M38" s="265"/>
      <c r="N38" s="265"/>
      <c r="O38" s="265"/>
      <c r="P38" s="265"/>
      <c r="Q38" s="263">
        <f>Q39+Q40+Q42+Q44</f>
        <v>0</v>
      </c>
      <c r="R38" s="263"/>
      <c r="S38" s="263"/>
      <c r="T38" s="263"/>
      <c r="U38" s="263"/>
      <c r="V38" s="263"/>
      <c r="W38" s="264"/>
      <c r="Y38" s="14"/>
      <c r="AG38" s="167"/>
      <c r="AH38" s="168"/>
      <c r="AI38" s="168"/>
      <c r="AJ38" s="138"/>
      <c r="AK38" s="138"/>
      <c r="AL38" s="138"/>
      <c r="AM38" s="138"/>
      <c r="AN38" s="8"/>
      <c r="AO38" s="7" t="s">
        <v>15</v>
      </c>
      <c r="AT38" s="15"/>
      <c r="AU38" s="15"/>
      <c r="AV38" s="15"/>
      <c r="AW38" s="14"/>
      <c r="AX38" s="14"/>
    </row>
    <row r="39" spans="1:66" ht="30" customHeight="1" x14ac:dyDescent="0.2">
      <c r="G39" s="255" t="s">
        <v>76</v>
      </c>
      <c r="H39" s="256"/>
      <c r="I39" s="229" t="s">
        <v>167</v>
      </c>
      <c r="J39" s="229"/>
      <c r="K39" s="229"/>
      <c r="L39" s="229"/>
      <c r="M39" s="229"/>
      <c r="N39" s="229"/>
      <c r="O39" s="229"/>
      <c r="P39" s="229"/>
      <c r="Q39" s="223"/>
      <c r="R39" s="223"/>
      <c r="S39" s="223"/>
      <c r="T39" s="223"/>
      <c r="U39" s="223"/>
      <c r="V39" s="223"/>
      <c r="W39" s="224"/>
      <c r="Y39" s="14">
        <f>Q39+ROUNDUP(Q44/10,0)</f>
        <v>0</v>
      </c>
      <c r="AG39" s="167"/>
      <c r="AH39" s="163"/>
      <c r="AI39" s="163"/>
      <c r="AJ39" s="138"/>
      <c r="AK39" s="138"/>
      <c r="AL39" s="138"/>
      <c r="AM39" s="138"/>
      <c r="AN39" s="8"/>
      <c r="AT39" s="15"/>
      <c r="AU39" s="15"/>
      <c r="AV39" s="15"/>
      <c r="AW39" s="14"/>
      <c r="AX39" s="14"/>
    </row>
    <row r="40" spans="1:66" ht="59.25" customHeight="1" x14ac:dyDescent="0.2">
      <c r="G40" s="255" t="s">
        <v>77</v>
      </c>
      <c r="H40" s="256"/>
      <c r="I40" s="229" t="s">
        <v>130</v>
      </c>
      <c r="J40" s="229"/>
      <c r="K40" s="229"/>
      <c r="L40" s="229"/>
      <c r="M40" s="229"/>
      <c r="N40" s="229"/>
      <c r="O40" s="229"/>
      <c r="P40" s="229"/>
      <c r="Q40" s="223"/>
      <c r="R40" s="223"/>
      <c r="S40" s="223"/>
      <c r="T40" s="223"/>
      <c r="U40" s="223"/>
      <c r="V40" s="223"/>
      <c r="W40" s="224"/>
      <c r="Y40" s="14"/>
      <c r="AB40" s="7"/>
      <c r="AG40" s="112"/>
      <c r="AH40" s="161"/>
      <c r="AI40" s="161"/>
      <c r="AJ40" s="138"/>
      <c r="AK40" s="138"/>
      <c r="AL40" s="138"/>
      <c r="AM40" s="138"/>
      <c r="AN40" s="8"/>
      <c r="AT40" s="15"/>
      <c r="AU40" s="15"/>
      <c r="AV40" s="15"/>
      <c r="AW40" s="15"/>
      <c r="AX40" s="14"/>
    </row>
    <row r="41" spans="1:66" ht="17.25" hidden="1" customHeight="1" thickBot="1" x14ac:dyDescent="0.25">
      <c r="G41" s="238">
        <f>IF(BY169,BZ169,IF(BY170,BZ170,IF(BY171,BZ171,IF(BZ172,CA172,0))))</f>
        <v>0</v>
      </c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40"/>
      <c r="Y41" s="14"/>
      <c r="AB41" s="7"/>
      <c r="AG41" s="112"/>
      <c r="AH41" s="112"/>
      <c r="AI41" s="112"/>
      <c r="AJ41" s="138"/>
      <c r="AK41" s="138"/>
      <c r="AL41" s="138"/>
      <c r="AM41" s="138"/>
      <c r="AN41" s="8"/>
    </row>
    <row r="42" spans="1:66" ht="21" customHeight="1" x14ac:dyDescent="0.2">
      <c r="G42" s="255" t="s">
        <v>78</v>
      </c>
      <c r="H42" s="256"/>
      <c r="I42" s="229" t="s">
        <v>144</v>
      </c>
      <c r="J42" s="229"/>
      <c r="K42" s="229"/>
      <c r="L42" s="229"/>
      <c r="M42" s="229"/>
      <c r="N42" s="229"/>
      <c r="O42" s="229"/>
      <c r="P42" s="229"/>
      <c r="Q42" s="293"/>
      <c r="R42" s="293"/>
      <c r="S42" s="293"/>
      <c r="T42" s="293"/>
      <c r="U42" s="293"/>
      <c r="V42" s="293"/>
      <c r="W42" s="294"/>
      <c r="Y42" s="14"/>
      <c r="AG42" s="167"/>
      <c r="AH42" s="163"/>
      <c r="AI42" s="164"/>
      <c r="AJ42" s="138"/>
      <c r="AK42" s="138"/>
      <c r="AL42" s="138"/>
      <c r="AM42" s="138"/>
      <c r="AN42" s="8"/>
    </row>
    <row r="43" spans="1:66" ht="21" customHeight="1" thickBot="1" x14ac:dyDescent="0.25">
      <c r="G43" s="295"/>
      <c r="H43" s="296"/>
      <c r="I43" s="290" t="s">
        <v>165</v>
      </c>
      <c r="J43" s="290"/>
      <c r="K43" s="290"/>
      <c r="L43" s="290"/>
      <c r="M43" s="290"/>
      <c r="N43" s="290"/>
      <c r="O43" s="290"/>
      <c r="P43" s="290"/>
      <c r="Q43" s="291"/>
      <c r="R43" s="291"/>
      <c r="S43" s="291"/>
      <c r="T43" s="291"/>
      <c r="U43" s="291"/>
      <c r="V43" s="291"/>
      <c r="W43" s="292"/>
      <c r="Y43" s="14"/>
      <c r="AG43" s="112"/>
      <c r="AH43" s="112"/>
      <c r="AI43" s="112"/>
      <c r="AJ43" s="138"/>
      <c r="AK43" s="138"/>
      <c r="AL43" s="138"/>
      <c r="AM43" s="138"/>
      <c r="AN43" s="8"/>
    </row>
    <row r="44" spans="1:66" ht="22.5" customHeight="1" x14ac:dyDescent="0.2">
      <c r="A44" s="377" t="s">
        <v>28</v>
      </c>
      <c r="B44" s="380"/>
      <c r="C44" s="381"/>
      <c r="D44" s="380"/>
      <c r="E44" s="381"/>
      <c r="F44" s="407"/>
      <c r="G44" s="297" t="s">
        <v>79</v>
      </c>
      <c r="H44" s="298"/>
      <c r="I44" s="313" t="s">
        <v>168</v>
      </c>
      <c r="J44" s="314"/>
      <c r="K44" s="314"/>
      <c r="L44" s="314"/>
      <c r="M44" s="314"/>
      <c r="N44" s="314"/>
      <c r="O44" s="314"/>
      <c r="P44" s="315"/>
      <c r="Q44" s="301"/>
      <c r="R44" s="302"/>
      <c r="S44" s="302"/>
      <c r="T44" s="302"/>
      <c r="U44" s="302"/>
      <c r="V44" s="302"/>
      <c r="W44" s="303"/>
      <c r="Y44" s="14"/>
      <c r="AG44" s="167"/>
      <c r="AH44" s="163"/>
      <c r="AI44" s="163"/>
      <c r="AJ44" s="138"/>
      <c r="AK44" s="138"/>
      <c r="AL44" s="138"/>
      <c r="AM44" s="138"/>
      <c r="AN44" s="8"/>
    </row>
    <row r="45" spans="1:66" ht="11.25" customHeight="1" thickBot="1" x14ac:dyDescent="0.25">
      <c r="A45" s="378"/>
      <c r="B45" s="382"/>
      <c r="C45" s="383"/>
      <c r="D45" s="382"/>
      <c r="E45" s="383"/>
      <c r="F45" s="408"/>
      <c r="G45" s="299"/>
      <c r="H45" s="300"/>
      <c r="I45" s="316"/>
      <c r="J45" s="317"/>
      <c r="K45" s="317"/>
      <c r="L45" s="317"/>
      <c r="M45" s="317"/>
      <c r="N45" s="317"/>
      <c r="O45" s="317"/>
      <c r="P45" s="318"/>
      <c r="Q45" s="304"/>
      <c r="R45" s="305"/>
      <c r="S45" s="305"/>
      <c r="T45" s="305"/>
      <c r="U45" s="305"/>
      <c r="V45" s="305"/>
      <c r="W45" s="306"/>
      <c r="Y45" s="14"/>
      <c r="AG45" s="138"/>
      <c r="AH45" s="138"/>
      <c r="AI45" s="138"/>
      <c r="AJ45" s="138"/>
      <c r="AK45" s="138"/>
      <c r="AL45" s="138"/>
      <c r="AM45" s="138"/>
      <c r="AN45" s="8"/>
    </row>
    <row r="46" spans="1:66" ht="37.5" customHeight="1" thickBot="1" x14ac:dyDescent="0.25">
      <c r="A46" s="378"/>
      <c r="B46" s="380"/>
      <c r="C46" s="381"/>
      <c r="D46" s="380"/>
      <c r="E46" s="381"/>
      <c r="F46" s="407"/>
      <c r="G46" s="230" t="s">
        <v>80</v>
      </c>
      <c r="H46" s="231"/>
      <c r="I46" s="330" t="s">
        <v>74</v>
      </c>
      <c r="J46" s="331"/>
      <c r="K46" s="331"/>
      <c r="L46" s="331"/>
      <c r="M46" s="331"/>
      <c r="N46" s="331"/>
      <c r="O46" s="331"/>
      <c r="P46" s="332"/>
      <c r="Q46" s="333"/>
      <c r="R46" s="334"/>
      <c r="S46" s="334"/>
      <c r="T46" s="334"/>
      <c r="U46" s="334"/>
      <c r="V46" s="334"/>
      <c r="W46" s="335"/>
      <c r="Y46" s="14"/>
      <c r="AG46" s="138"/>
      <c r="AH46" s="138"/>
      <c r="AI46" s="138"/>
      <c r="AJ46" s="138"/>
      <c r="AK46" s="138"/>
      <c r="AL46" s="138"/>
      <c r="AM46" s="138"/>
    </row>
    <row r="47" spans="1:66" ht="4.5" customHeight="1" thickBot="1" x14ac:dyDescent="0.25">
      <c r="A47" s="378"/>
      <c r="B47" s="382"/>
      <c r="C47" s="383"/>
      <c r="D47" s="382"/>
      <c r="E47" s="383"/>
      <c r="F47" s="408"/>
      <c r="G47" s="257" t="s">
        <v>81</v>
      </c>
      <c r="H47" s="258"/>
      <c r="I47" s="336" t="s">
        <v>61</v>
      </c>
      <c r="J47" s="337"/>
      <c r="K47" s="337"/>
      <c r="L47" s="337"/>
      <c r="M47" s="337"/>
      <c r="N47" s="337"/>
      <c r="O47" s="337"/>
      <c r="P47" s="338"/>
      <c r="Q47" s="307"/>
      <c r="R47" s="308"/>
      <c r="S47" s="308"/>
      <c r="T47" s="308"/>
      <c r="U47" s="308"/>
      <c r="V47" s="308"/>
      <c r="W47" s="309"/>
      <c r="Y47" s="14"/>
      <c r="AG47" s="138"/>
      <c r="AH47" s="138"/>
      <c r="AI47" s="138"/>
      <c r="AJ47" s="138"/>
      <c r="AK47" s="138"/>
      <c r="AL47" s="138"/>
      <c r="AM47" s="138"/>
      <c r="AN47" s="8"/>
    </row>
    <row r="48" spans="1:66" ht="56.25" customHeight="1" thickBot="1" x14ac:dyDescent="0.25">
      <c r="A48" s="378"/>
      <c r="B48" s="405"/>
      <c r="C48" s="406"/>
      <c r="D48" s="405"/>
      <c r="E48" s="406"/>
      <c r="F48" s="60"/>
      <c r="G48" s="259"/>
      <c r="H48" s="260"/>
      <c r="I48" s="339"/>
      <c r="J48" s="340"/>
      <c r="K48" s="340"/>
      <c r="L48" s="340"/>
      <c r="M48" s="340"/>
      <c r="N48" s="340"/>
      <c r="O48" s="340"/>
      <c r="P48" s="341"/>
      <c r="Q48" s="310"/>
      <c r="R48" s="311"/>
      <c r="S48" s="311"/>
      <c r="T48" s="311"/>
      <c r="U48" s="311"/>
      <c r="V48" s="311"/>
      <c r="W48" s="312"/>
      <c r="Y48" s="15" t="b">
        <v>0</v>
      </c>
      <c r="AG48" s="138"/>
      <c r="AH48" s="138"/>
      <c r="AI48" s="138"/>
      <c r="AJ48" s="138"/>
      <c r="AK48" s="138"/>
      <c r="AL48" s="138"/>
      <c r="AM48" s="138"/>
      <c r="AN48" s="8"/>
    </row>
    <row r="49" spans="1:47" ht="15" customHeight="1" thickBot="1" x14ac:dyDescent="0.25">
      <c r="A49" s="378"/>
      <c r="B49" s="380"/>
      <c r="C49" s="381"/>
      <c r="D49" s="380"/>
      <c r="E49" s="381"/>
      <c r="F49" s="380"/>
      <c r="G49" s="324" t="s">
        <v>94</v>
      </c>
      <c r="H49" s="325"/>
      <c r="I49" s="326" t="s">
        <v>50</v>
      </c>
      <c r="J49" s="326"/>
      <c r="K49" s="326"/>
      <c r="L49" s="326"/>
      <c r="M49" s="326"/>
      <c r="N49" s="326"/>
      <c r="O49" s="326"/>
      <c r="P49" s="326"/>
      <c r="Q49" s="346"/>
      <c r="R49" s="346"/>
      <c r="S49" s="346"/>
      <c r="T49" s="346"/>
      <c r="U49" s="346"/>
      <c r="V49" s="346"/>
      <c r="W49" s="347"/>
      <c r="AN49" s="8"/>
    </row>
    <row r="50" spans="1:47" ht="4.5" hidden="1" customHeight="1" thickBot="1" x14ac:dyDescent="0.25">
      <c r="A50" s="378"/>
      <c r="B50" s="403"/>
      <c r="C50" s="404"/>
      <c r="D50" s="403"/>
      <c r="E50" s="404"/>
      <c r="F50" s="409"/>
      <c r="H50" s="106"/>
      <c r="J50" s="107"/>
      <c r="K50" s="107"/>
      <c r="L50" s="107"/>
      <c r="M50" s="107"/>
      <c r="N50" s="107"/>
      <c r="O50" s="107"/>
      <c r="P50" s="108"/>
      <c r="Q50" s="109"/>
      <c r="R50" s="107"/>
      <c r="S50" s="107"/>
      <c r="T50" s="107"/>
      <c r="U50" s="107"/>
      <c r="V50" s="107"/>
      <c r="W50" s="110"/>
      <c r="Y50" s="342"/>
      <c r="Z50" s="14"/>
      <c r="AA50" s="14"/>
      <c r="AB50" s="1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8"/>
      <c r="AO50" s="15"/>
      <c r="AP50" s="15"/>
      <c r="AQ50" s="15"/>
      <c r="AR50" s="15"/>
      <c r="AS50" s="15"/>
      <c r="AT50" s="15"/>
      <c r="AU50" s="15"/>
    </row>
    <row r="51" spans="1:47" ht="18" customHeight="1" x14ac:dyDescent="0.2">
      <c r="A51" s="378"/>
      <c r="B51" s="403"/>
      <c r="C51" s="404"/>
      <c r="D51" s="403"/>
      <c r="E51" s="404"/>
      <c r="F51" s="403"/>
      <c r="G51" s="322" t="s">
        <v>145</v>
      </c>
      <c r="H51" s="323"/>
      <c r="I51" s="327" t="s">
        <v>51</v>
      </c>
      <c r="J51" s="327"/>
      <c r="K51" s="327"/>
      <c r="L51" s="327"/>
      <c r="M51" s="327"/>
      <c r="N51" s="327"/>
      <c r="O51" s="327"/>
      <c r="P51" s="327"/>
      <c r="Q51" s="343" t="s">
        <v>2</v>
      </c>
      <c r="R51" s="343"/>
      <c r="S51" s="343"/>
      <c r="T51" s="343"/>
      <c r="U51" s="343"/>
      <c r="V51" s="343"/>
      <c r="W51" s="344"/>
      <c r="Y51" s="342"/>
      <c r="Z51" s="14"/>
      <c r="AA51" s="14"/>
      <c r="AB51" s="1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8"/>
      <c r="AO51" s="15"/>
      <c r="AP51" s="15"/>
      <c r="AQ51" s="15"/>
      <c r="AR51" s="15"/>
      <c r="AS51" s="15"/>
      <c r="AT51" s="15"/>
      <c r="AU51" s="15"/>
    </row>
    <row r="52" spans="1:47" ht="15.75" customHeight="1" thickBot="1" x14ac:dyDescent="0.25">
      <c r="A52" s="379"/>
      <c r="B52" s="382"/>
      <c r="C52" s="383"/>
      <c r="D52" s="382"/>
      <c r="E52" s="383"/>
      <c r="F52" s="382"/>
      <c r="G52" s="364" t="str">
        <f>IF(Q51="RS-485 (ВОЛС)",BK6,IF(Q51="RS-485 (2-х проводный)",BK7,IF(Q51="Ethernet",BK8,IF(Q51="Ethernet (ВОЛС)",BK9,""))))</f>
        <v xml:space="preserve">Дальность линии связи до 1 км 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6"/>
      <c r="Z52" s="14"/>
      <c r="AA52" s="14"/>
      <c r="AB52" s="1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8"/>
      <c r="AO52" s="15"/>
      <c r="AP52" s="15"/>
      <c r="AQ52" s="15"/>
      <c r="AR52" s="15"/>
      <c r="AS52" s="15"/>
      <c r="AT52" s="15"/>
      <c r="AU52" s="15"/>
    </row>
    <row r="53" spans="1:47" ht="26.25" customHeight="1" thickBot="1" x14ac:dyDescent="0.25">
      <c r="A53" s="410" t="s">
        <v>178</v>
      </c>
      <c r="B53" s="21"/>
      <c r="C53" s="397" t="s">
        <v>31</v>
      </c>
      <c r="D53" s="398"/>
      <c r="E53" s="391"/>
      <c r="F53" s="392"/>
      <c r="G53" s="348" t="s">
        <v>146</v>
      </c>
      <c r="H53" s="349"/>
      <c r="I53" s="254" t="s">
        <v>52</v>
      </c>
      <c r="J53" s="254"/>
      <c r="K53" s="254"/>
      <c r="L53" s="254"/>
      <c r="M53" s="254"/>
      <c r="N53" s="254"/>
      <c r="O53" s="254"/>
      <c r="P53" s="254"/>
      <c r="Q53" s="525"/>
      <c r="R53" s="525"/>
      <c r="S53" s="525"/>
      <c r="T53" s="525"/>
      <c r="U53" s="525"/>
      <c r="V53" s="525"/>
      <c r="W53" s="526"/>
      <c r="Z53" s="14"/>
      <c r="AA53" s="14"/>
      <c r="AB53" s="1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8"/>
      <c r="AO53" s="15"/>
      <c r="AP53" s="15"/>
      <c r="AQ53" s="15"/>
      <c r="AR53" s="15"/>
      <c r="AS53" s="15"/>
      <c r="AT53" s="15"/>
      <c r="AU53" s="15"/>
    </row>
    <row r="54" spans="1:47" ht="15" customHeight="1" x14ac:dyDescent="0.2">
      <c r="A54" s="411"/>
      <c r="B54" s="21"/>
      <c r="C54" s="397"/>
      <c r="D54" s="399"/>
      <c r="E54" s="393"/>
      <c r="F54" s="394"/>
      <c r="G54" s="241" t="s">
        <v>96</v>
      </c>
      <c r="H54" s="242"/>
      <c r="I54" s="245" t="s">
        <v>95</v>
      </c>
      <c r="J54" s="245"/>
      <c r="K54" s="245"/>
      <c r="L54" s="245"/>
      <c r="M54" s="245"/>
      <c r="N54" s="245"/>
      <c r="O54" s="245"/>
      <c r="P54" s="245"/>
      <c r="Q54" s="250"/>
      <c r="R54" s="250"/>
      <c r="S54" s="250"/>
      <c r="T54" s="250"/>
      <c r="U54" s="250"/>
      <c r="V54" s="250"/>
      <c r="W54" s="251"/>
      <c r="Y54" s="7" t="b">
        <v>0</v>
      </c>
      <c r="Z54" s="14"/>
      <c r="AA54" s="345"/>
      <c r="AB54" s="345"/>
      <c r="AC54" s="345"/>
      <c r="AD54" s="345"/>
      <c r="AE54" s="131"/>
      <c r="AF54" s="131"/>
      <c r="AG54" s="131"/>
      <c r="AH54" s="131"/>
      <c r="AI54" s="131"/>
      <c r="AJ54" s="131"/>
      <c r="AK54" s="131"/>
      <c r="AL54" s="131"/>
      <c r="AM54" s="321"/>
      <c r="AN54" s="321"/>
      <c r="AO54" s="321"/>
      <c r="AP54" s="321"/>
      <c r="AQ54" s="321"/>
      <c r="AR54" s="321"/>
      <c r="AS54" s="321"/>
      <c r="AT54" s="15"/>
      <c r="AU54" s="15"/>
    </row>
    <row r="55" spans="1:47" ht="15" customHeight="1" thickBot="1" x14ac:dyDescent="0.25">
      <c r="A55" s="411"/>
      <c r="B55" s="21"/>
      <c r="C55" s="397"/>
      <c r="D55" s="399"/>
      <c r="E55" s="393"/>
      <c r="F55" s="394"/>
      <c r="G55" s="243"/>
      <c r="H55" s="244"/>
      <c r="I55" s="246"/>
      <c r="J55" s="246"/>
      <c r="K55" s="246"/>
      <c r="L55" s="246"/>
      <c r="M55" s="246"/>
      <c r="N55" s="246"/>
      <c r="O55" s="246"/>
      <c r="P55" s="246"/>
      <c r="Q55" s="328"/>
      <c r="R55" s="328"/>
      <c r="S55" s="328"/>
      <c r="T55" s="328"/>
      <c r="U55" s="328"/>
      <c r="V55" s="328"/>
      <c r="W55" s="329"/>
      <c r="Z55" s="14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20"/>
      <c r="AN55" s="20"/>
      <c r="AO55" s="20"/>
      <c r="AP55" s="20"/>
      <c r="AQ55" s="20"/>
      <c r="AR55" s="20"/>
      <c r="AS55" s="20"/>
      <c r="AT55" s="15"/>
      <c r="AU55" s="15"/>
    </row>
    <row r="56" spans="1:47" ht="15" customHeight="1" thickBot="1" x14ac:dyDescent="0.25">
      <c r="A56" s="411"/>
      <c r="B56" s="21"/>
      <c r="C56" s="400"/>
      <c r="D56" s="401"/>
      <c r="E56" s="395"/>
      <c r="F56" s="396"/>
      <c r="G56" s="241" t="s">
        <v>147</v>
      </c>
      <c r="H56" s="242"/>
      <c r="I56" s="245" t="s">
        <v>123</v>
      </c>
      <c r="J56" s="245"/>
      <c r="K56" s="245"/>
      <c r="L56" s="245"/>
      <c r="M56" s="245"/>
      <c r="N56" s="245"/>
      <c r="O56" s="245"/>
      <c r="P56" s="245"/>
      <c r="Q56" s="250"/>
      <c r="R56" s="250"/>
      <c r="S56" s="250"/>
      <c r="T56" s="250"/>
      <c r="U56" s="250"/>
      <c r="V56" s="250"/>
      <c r="W56" s="251"/>
      <c r="Y56" s="7" t="b">
        <v>0</v>
      </c>
      <c r="Z56" s="14"/>
      <c r="AA56" s="14"/>
      <c r="AB56" s="1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8"/>
      <c r="AO56" s="15"/>
      <c r="AP56" s="15"/>
      <c r="AQ56" s="15"/>
      <c r="AR56" s="15"/>
      <c r="AS56" s="15"/>
      <c r="AT56" s="15"/>
      <c r="AU56" s="15"/>
    </row>
    <row r="57" spans="1:47" ht="14.25" customHeight="1" thickBot="1" x14ac:dyDescent="0.25">
      <c r="A57" s="411"/>
      <c r="B57" s="21"/>
      <c r="C57" s="402" t="s">
        <v>30</v>
      </c>
      <c r="D57" s="398"/>
      <c r="E57" s="384"/>
      <c r="F57" s="390"/>
      <c r="G57" s="247"/>
      <c r="H57" s="248"/>
      <c r="I57" s="249"/>
      <c r="J57" s="249"/>
      <c r="K57" s="249"/>
      <c r="L57" s="249"/>
      <c r="M57" s="249"/>
      <c r="N57" s="249"/>
      <c r="O57" s="249"/>
      <c r="P57" s="249"/>
      <c r="Q57" s="252"/>
      <c r="R57" s="252"/>
      <c r="S57" s="252"/>
      <c r="T57" s="252"/>
      <c r="U57" s="252"/>
      <c r="V57" s="252"/>
      <c r="W57" s="253"/>
      <c r="Z57" s="14"/>
      <c r="AA57" s="14"/>
      <c r="AB57" s="1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8"/>
      <c r="AO57" s="15"/>
      <c r="AP57" s="15"/>
      <c r="AQ57" s="15"/>
      <c r="AR57" s="15"/>
      <c r="AS57" s="15"/>
      <c r="AT57" s="15"/>
      <c r="AU57" s="15"/>
    </row>
    <row r="58" spans="1:47" ht="14.25" customHeight="1" x14ac:dyDescent="0.2">
      <c r="A58" s="411"/>
      <c r="B58" s="21"/>
      <c r="C58" s="397"/>
      <c r="D58" s="399"/>
      <c r="E58" s="386"/>
      <c r="F58" s="387"/>
      <c r="G58" s="154"/>
      <c r="H58" s="154"/>
      <c r="I58" s="154"/>
      <c r="J58" s="154"/>
      <c r="K58" s="154"/>
      <c r="L58" s="154"/>
      <c r="M58" s="232" t="s">
        <v>34</v>
      </c>
      <c r="N58" s="233"/>
      <c r="O58" s="233"/>
      <c r="P58" s="233"/>
      <c r="Q58" s="233"/>
      <c r="R58" s="233"/>
      <c r="S58" s="233"/>
      <c r="T58" s="233"/>
      <c r="U58" s="233"/>
      <c r="V58" s="233"/>
      <c r="W58" s="234"/>
      <c r="AN58" s="8"/>
    </row>
    <row r="59" spans="1:47" ht="14.25" customHeight="1" thickBot="1" x14ac:dyDescent="0.25">
      <c r="A59" s="411"/>
      <c r="B59" s="21"/>
      <c r="C59" s="397"/>
      <c r="D59" s="399"/>
      <c r="E59" s="386"/>
      <c r="F59" s="387"/>
      <c r="G59" s="55"/>
      <c r="H59" s="55"/>
      <c r="I59" s="55"/>
      <c r="J59" s="55"/>
      <c r="K59" s="55"/>
      <c r="L59" s="55"/>
      <c r="M59" s="235"/>
      <c r="N59" s="236"/>
      <c r="O59" s="236"/>
      <c r="P59" s="236"/>
      <c r="Q59" s="236"/>
      <c r="R59" s="236"/>
      <c r="S59" s="236"/>
      <c r="T59" s="236"/>
      <c r="U59" s="236"/>
      <c r="V59" s="236"/>
      <c r="W59" s="237"/>
      <c r="AN59" s="8"/>
    </row>
    <row r="60" spans="1:47" ht="14.25" customHeight="1" x14ac:dyDescent="0.2">
      <c r="A60" s="411"/>
      <c r="B60" s="21"/>
      <c r="C60" s="397"/>
      <c r="D60" s="399"/>
      <c r="E60" s="386"/>
      <c r="F60" s="387"/>
      <c r="G60" s="55"/>
      <c r="H60" s="55"/>
      <c r="I60" s="55"/>
      <c r="J60" s="55"/>
      <c r="K60" s="55"/>
      <c r="L60" s="56"/>
      <c r="M60" s="355" t="s">
        <v>38</v>
      </c>
      <c r="N60" s="356"/>
      <c r="O60" s="356"/>
      <c r="P60" s="356"/>
      <c r="Q60" s="356"/>
      <c r="R60" s="356"/>
      <c r="S60" s="356"/>
      <c r="T60" s="356"/>
      <c r="U60" s="356"/>
      <c r="V60" s="356"/>
      <c r="W60" s="357"/>
      <c r="AN60" s="8"/>
    </row>
    <row r="61" spans="1:47" ht="14.25" customHeight="1" thickBot="1" x14ac:dyDescent="0.25">
      <c r="A61" s="411"/>
      <c r="B61" s="21"/>
      <c r="C61" s="397"/>
      <c r="D61" s="399"/>
      <c r="E61" s="386"/>
      <c r="F61" s="387"/>
      <c r="G61" s="57"/>
      <c r="H61" s="57"/>
      <c r="I61" s="57"/>
      <c r="J61" s="58"/>
      <c r="K61" s="58"/>
      <c r="L61" s="59"/>
      <c r="M61" s="358"/>
      <c r="N61" s="359"/>
      <c r="O61" s="359"/>
      <c r="P61" s="359"/>
      <c r="Q61" s="359"/>
      <c r="R61" s="359"/>
      <c r="S61" s="359"/>
      <c r="T61" s="359"/>
      <c r="U61" s="359"/>
      <c r="V61" s="359"/>
      <c r="W61" s="360"/>
      <c r="AN61" s="8"/>
    </row>
    <row r="62" spans="1:47" ht="14.25" customHeight="1" thickBot="1" x14ac:dyDescent="0.25">
      <c r="A62" s="411"/>
      <c r="B62" s="21"/>
      <c r="C62" s="397"/>
      <c r="D62" s="399"/>
      <c r="E62" s="386"/>
      <c r="F62" s="387"/>
      <c r="G62" s="22" t="s">
        <v>16</v>
      </c>
      <c r="H62" s="22" t="s">
        <v>20</v>
      </c>
      <c r="I62" s="22" t="s">
        <v>17</v>
      </c>
      <c r="J62" s="22" t="s">
        <v>21</v>
      </c>
      <c r="K62" s="22" t="s">
        <v>18</v>
      </c>
      <c r="L62" s="23" t="s">
        <v>19</v>
      </c>
      <c r="M62" s="361"/>
      <c r="N62" s="362"/>
      <c r="O62" s="362"/>
      <c r="P62" s="362"/>
      <c r="Q62" s="362"/>
      <c r="R62" s="362"/>
      <c r="S62" s="362"/>
      <c r="T62" s="362"/>
      <c r="U62" s="362"/>
      <c r="V62" s="362"/>
      <c r="W62" s="363"/>
      <c r="AN62" s="8"/>
    </row>
    <row r="63" spans="1:47" ht="14.25" customHeight="1" thickBot="1" x14ac:dyDescent="0.25">
      <c r="A63" s="411"/>
      <c r="B63" s="21"/>
      <c r="C63" s="400"/>
      <c r="D63" s="401"/>
      <c r="E63" s="388"/>
      <c r="F63" s="389"/>
      <c r="G63" s="199"/>
      <c r="H63" s="200"/>
      <c r="I63" s="199"/>
      <c r="J63" s="200"/>
      <c r="K63" s="52"/>
      <c r="L63" s="53"/>
      <c r="M63" s="371" t="s">
        <v>38</v>
      </c>
      <c r="N63" s="372"/>
      <c r="O63" s="372"/>
      <c r="P63" s="372"/>
      <c r="Q63" s="350" t="s">
        <v>22</v>
      </c>
      <c r="R63" s="351"/>
      <c r="S63" s="352"/>
      <c r="T63" s="353" t="s">
        <v>17</v>
      </c>
      <c r="U63" s="354"/>
      <c r="V63" s="353" t="s">
        <v>23</v>
      </c>
      <c r="W63" s="354"/>
      <c r="AN63" s="8"/>
    </row>
    <row r="64" spans="1:47" ht="14.25" customHeight="1" x14ac:dyDescent="0.2">
      <c r="A64" s="411"/>
      <c r="B64" s="21"/>
      <c r="C64" s="402" t="s">
        <v>29</v>
      </c>
      <c r="D64" s="398"/>
      <c r="E64" s="384"/>
      <c r="F64" s="385"/>
      <c r="G64" s="209"/>
      <c r="H64" s="210"/>
      <c r="I64" s="209"/>
      <c r="J64" s="210"/>
      <c r="K64" s="52"/>
      <c r="L64" s="53"/>
      <c r="M64" s="373"/>
      <c r="N64" s="374"/>
      <c r="O64" s="374"/>
      <c r="P64" s="374"/>
      <c r="Q64" s="216"/>
      <c r="R64" s="319"/>
      <c r="S64" s="217"/>
      <c r="T64" s="216">
        <v>1</v>
      </c>
      <c r="U64" s="217"/>
      <c r="V64" s="367">
        <f>IF('Места установки КИП'!H4&lt;&gt;FALSE,IF('Места установки КИП'!H58&lt;&gt;FALSE,IF('Места установки КИП'!H115&lt;&gt;FALSE,6,5),4),3)</f>
        <v>3</v>
      </c>
      <c r="W64" s="368"/>
      <c r="AN64" s="8"/>
    </row>
    <row r="65" spans="1:51" ht="14.25" customHeight="1" thickBot="1" x14ac:dyDescent="0.25">
      <c r="A65" s="411"/>
      <c r="B65" s="21"/>
      <c r="C65" s="397"/>
      <c r="D65" s="399"/>
      <c r="E65" s="386"/>
      <c r="F65" s="387"/>
      <c r="G65" s="209" t="s">
        <v>24</v>
      </c>
      <c r="H65" s="210"/>
      <c r="I65" s="209"/>
      <c r="J65" s="210"/>
      <c r="K65" s="52"/>
      <c r="L65" s="53"/>
      <c r="M65" s="375"/>
      <c r="N65" s="376"/>
      <c r="O65" s="376"/>
      <c r="P65" s="376"/>
      <c r="Q65" s="218"/>
      <c r="R65" s="320"/>
      <c r="S65" s="219"/>
      <c r="T65" s="218"/>
      <c r="U65" s="219"/>
      <c r="V65" s="369"/>
      <c r="W65" s="370"/>
      <c r="AN65" s="8"/>
    </row>
    <row r="66" spans="1:51" ht="14.25" customHeight="1" x14ac:dyDescent="0.2">
      <c r="A66" s="411"/>
      <c r="B66" s="21"/>
      <c r="C66" s="397"/>
      <c r="D66" s="399"/>
      <c r="E66" s="386"/>
      <c r="F66" s="387"/>
      <c r="G66" s="209" t="s">
        <v>25</v>
      </c>
      <c r="H66" s="210"/>
      <c r="I66" s="209"/>
      <c r="J66" s="210"/>
      <c r="K66" s="52"/>
      <c r="L66" s="54"/>
      <c r="M66" s="201"/>
      <c r="N66" s="202"/>
      <c r="O66" s="202"/>
      <c r="P66" s="202"/>
      <c r="Q66" s="216" t="s">
        <v>39</v>
      </c>
      <c r="R66" s="319"/>
      <c r="S66" s="319"/>
      <c r="T66" s="319"/>
      <c r="U66" s="319"/>
      <c r="V66" s="319"/>
      <c r="W66" s="217"/>
      <c r="Y66" s="14"/>
      <c r="Z66" s="13"/>
      <c r="AN66" s="8"/>
    </row>
    <row r="67" spans="1:51" ht="14.25" customHeight="1" x14ac:dyDescent="0.2">
      <c r="A67" s="411"/>
      <c r="B67" s="21"/>
      <c r="C67" s="397"/>
      <c r="D67" s="399"/>
      <c r="E67" s="386"/>
      <c r="F67" s="387"/>
      <c r="G67" s="207" t="s">
        <v>26</v>
      </c>
      <c r="H67" s="208"/>
      <c r="I67" s="209"/>
      <c r="J67" s="210"/>
      <c r="K67" s="52"/>
      <c r="L67" s="54"/>
      <c r="M67" s="203"/>
      <c r="N67" s="204"/>
      <c r="O67" s="204"/>
      <c r="P67" s="204"/>
      <c r="Q67" s="533"/>
      <c r="R67" s="534"/>
      <c r="S67" s="534"/>
      <c r="T67" s="534"/>
      <c r="U67" s="534"/>
      <c r="V67" s="534"/>
      <c r="W67" s="535"/>
      <c r="Y67" s="14"/>
      <c r="AN67" s="8"/>
    </row>
    <row r="68" spans="1:51" ht="14.25" customHeight="1" thickBot="1" x14ac:dyDescent="0.25">
      <c r="A68" s="81"/>
      <c r="B68" s="21"/>
      <c r="C68" s="400"/>
      <c r="D68" s="401"/>
      <c r="E68" s="388"/>
      <c r="F68" s="389"/>
      <c r="G68" s="171" t="s">
        <v>27</v>
      </c>
      <c r="H68" s="172"/>
      <c r="I68" s="171"/>
      <c r="J68" s="172"/>
      <c r="K68" s="114"/>
      <c r="L68" s="115"/>
      <c r="M68" s="205"/>
      <c r="N68" s="206"/>
      <c r="O68" s="206"/>
      <c r="P68" s="206"/>
      <c r="Q68" s="218"/>
      <c r="R68" s="320"/>
      <c r="S68" s="320"/>
      <c r="T68" s="320"/>
      <c r="U68" s="320"/>
      <c r="V68" s="320"/>
      <c r="W68" s="219"/>
      <c r="Y68" s="14"/>
      <c r="AN68" s="8"/>
    </row>
    <row r="69" spans="1:51" ht="25.5" customHeight="1" thickBot="1" x14ac:dyDescent="0.25">
      <c r="G69" s="230" t="s">
        <v>42</v>
      </c>
      <c r="H69" s="231"/>
      <c r="I69" s="326" t="s">
        <v>135</v>
      </c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530"/>
      <c r="Y69" s="95"/>
      <c r="AN69" s="8"/>
    </row>
    <row r="70" spans="1:51" ht="14.25" customHeight="1" x14ac:dyDescent="0.2">
      <c r="G70" s="212" t="s">
        <v>117</v>
      </c>
      <c r="H70" s="213"/>
      <c r="I70" s="213"/>
      <c r="J70" s="213"/>
      <c r="K70" s="213"/>
      <c r="L70" s="527" t="s">
        <v>110</v>
      </c>
      <c r="M70" s="527"/>
      <c r="N70" s="527"/>
      <c r="O70" s="527"/>
      <c r="P70" s="176" t="s">
        <v>53</v>
      </c>
      <c r="Q70" s="176"/>
      <c r="R70" s="176"/>
      <c r="S70" s="261" t="s">
        <v>71</v>
      </c>
      <c r="T70" s="261"/>
      <c r="U70" s="261"/>
      <c r="V70" s="176" t="s">
        <v>70</v>
      </c>
      <c r="W70" s="177"/>
      <c r="Y70" s="95"/>
      <c r="AN70" s="8"/>
    </row>
    <row r="71" spans="1:51" ht="14.25" customHeight="1" x14ac:dyDescent="0.2">
      <c r="G71" s="214"/>
      <c r="H71" s="215"/>
      <c r="I71" s="215"/>
      <c r="J71" s="215"/>
      <c r="K71" s="215"/>
      <c r="L71" s="211" t="s">
        <v>121</v>
      </c>
      <c r="M71" s="211"/>
      <c r="N71" s="211"/>
      <c r="O71" s="211"/>
      <c r="P71" s="178"/>
      <c r="Q71" s="178"/>
      <c r="R71" s="178"/>
      <c r="S71" s="262"/>
      <c r="T71" s="262"/>
      <c r="U71" s="262"/>
      <c r="V71" s="178"/>
      <c r="W71" s="179"/>
      <c r="Y71" s="14"/>
      <c r="AN71" s="8"/>
    </row>
    <row r="72" spans="1:51" ht="57.95" customHeight="1" x14ac:dyDescent="0.2">
      <c r="G72" s="190"/>
      <c r="H72" s="191"/>
      <c r="I72" s="191"/>
      <c r="J72" s="192"/>
      <c r="K72" s="127" t="str">
        <f t="shared" ref="K72:K78" si="0">IF(G72="","",CONCATENATE(IF(ISNA(VLOOKUP(P72,AT$172:AU$177,2,0)),"/0",VLOOKUP(P72,AT$172:AU$177,2,0)),IF(ISNA(VLOOKUP(S72,AW$174:AX$177,2,0)),"",VLOOKUP(S72,AW$174:AX$177,2,0))))</f>
        <v/>
      </c>
      <c r="L72" s="452"/>
      <c r="M72" s="450"/>
      <c r="N72" s="450"/>
      <c r="O72" s="451"/>
      <c r="P72" s="174"/>
      <c r="Q72" s="174"/>
      <c r="R72" s="174"/>
      <c r="S72" s="184"/>
      <c r="T72" s="184"/>
      <c r="U72" s="184"/>
      <c r="V72" s="174"/>
      <c r="W72" s="175"/>
      <c r="Y72" s="14"/>
      <c r="AN72" s="8"/>
    </row>
    <row r="73" spans="1:51" ht="57.95" customHeight="1" x14ac:dyDescent="0.2">
      <c r="G73" s="190"/>
      <c r="H73" s="191"/>
      <c r="I73" s="191"/>
      <c r="J73" s="192"/>
      <c r="K73" s="127" t="str">
        <f t="shared" si="0"/>
        <v/>
      </c>
      <c r="L73" s="449"/>
      <c r="M73" s="450"/>
      <c r="N73" s="450"/>
      <c r="O73" s="451"/>
      <c r="P73" s="174"/>
      <c r="Q73" s="174"/>
      <c r="R73" s="174"/>
      <c r="S73" s="184"/>
      <c r="T73" s="184"/>
      <c r="U73" s="184"/>
      <c r="V73" s="174"/>
      <c r="W73" s="175"/>
      <c r="Y73" s="14"/>
      <c r="AN73" s="8"/>
    </row>
    <row r="74" spans="1:51" ht="57.95" customHeight="1" x14ac:dyDescent="0.2">
      <c r="G74" s="190"/>
      <c r="H74" s="191"/>
      <c r="I74" s="191"/>
      <c r="J74" s="192"/>
      <c r="K74" s="127" t="str">
        <f t="shared" si="0"/>
        <v/>
      </c>
      <c r="L74" s="449"/>
      <c r="M74" s="450"/>
      <c r="N74" s="450"/>
      <c r="O74" s="451"/>
      <c r="P74" s="174"/>
      <c r="Q74" s="174"/>
      <c r="R74" s="174"/>
      <c r="S74" s="184"/>
      <c r="T74" s="184"/>
      <c r="U74" s="184"/>
      <c r="V74" s="174"/>
      <c r="W74" s="175"/>
      <c r="Y74" s="14"/>
      <c r="AN74" s="8"/>
    </row>
    <row r="75" spans="1:51" ht="57.95" customHeight="1" x14ac:dyDescent="0.2">
      <c r="G75" s="190"/>
      <c r="H75" s="191"/>
      <c r="I75" s="191"/>
      <c r="J75" s="192"/>
      <c r="K75" s="127" t="str">
        <f t="shared" si="0"/>
        <v/>
      </c>
      <c r="L75" s="449"/>
      <c r="M75" s="450"/>
      <c r="N75" s="450"/>
      <c r="O75" s="451"/>
      <c r="P75" s="174"/>
      <c r="Q75" s="174"/>
      <c r="R75" s="174"/>
      <c r="S75" s="184"/>
      <c r="T75" s="184"/>
      <c r="U75" s="184"/>
      <c r="V75" s="174"/>
      <c r="W75" s="175"/>
      <c r="Y75" s="14"/>
      <c r="AN75" s="8"/>
    </row>
    <row r="76" spans="1:51" ht="57.95" customHeight="1" x14ac:dyDescent="0.2">
      <c r="G76" s="190"/>
      <c r="H76" s="191"/>
      <c r="I76" s="191"/>
      <c r="J76" s="192"/>
      <c r="K76" s="127" t="str">
        <f t="shared" si="0"/>
        <v/>
      </c>
      <c r="L76" s="449"/>
      <c r="M76" s="450"/>
      <c r="N76" s="450"/>
      <c r="O76" s="451"/>
      <c r="P76" s="174"/>
      <c r="Q76" s="174"/>
      <c r="R76" s="174"/>
      <c r="S76" s="173"/>
      <c r="T76" s="173"/>
      <c r="U76" s="173"/>
      <c r="V76" s="174"/>
      <c r="W76" s="175"/>
      <c r="Y76" s="14"/>
      <c r="AN76" s="8"/>
    </row>
    <row r="77" spans="1:51" ht="57.95" customHeight="1" x14ac:dyDescent="0.2">
      <c r="G77" s="190"/>
      <c r="H77" s="191"/>
      <c r="I77" s="191"/>
      <c r="J77" s="192"/>
      <c r="K77" s="127" t="str">
        <f t="shared" si="0"/>
        <v/>
      </c>
      <c r="L77" s="449"/>
      <c r="M77" s="450"/>
      <c r="N77" s="450"/>
      <c r="O77" s="451"/>
      <c r="P77" s="174"/>
      <c r="Q77" s="174"/>
      <c r="R77" s="174"/>
      <c r="S77" s="173"/>
      <c r="T77" s="173"/>
      <c r="U77" s="173"/>
      <c r="V77" s="174"/>
      <c r="W77" s="175"/>
      <c r="Y77" s="14"/>
      <c r="AN77" s="8"/>
    </row>
    <row r="78" spans="1:51" ht="57.95" customHeight="1" thickBot="1" x14ac:dyDescent="0.25">
      <c r="G78" s="190"/>
      <c r="H78" s="191"/>
      <c r="I78" s="191"/>
      <c r="J78" s="192"/>
      <c r="K78" s="127" t="str">
        <f t="shared" si="0"/>
        <v/>
      </c>
      <c r="L78" s="449"/>
      <c r="M78" s="450"/>
      <c r="N78" s="450"/>
      <c r="O78" s="451"/>
      <c r="P78" s="174"/>
      <c r="Q78" s="174"/>
      <c r="R78" s="174"/>
      <c r="S78" s="173"/>
      <c r="T78" s="173"/>
      <c r="U78" s="173"/>
      <c r="V78" s="174"/>
      <c r="W78" s="175"/>
      <c r="Y78" s="14"/>
      <c r="AN78" s="8"/>
    </row>
    <row r="79" spans="1:51" ht="14.25" customHeight="1" thickBot="1" x14ac:dyDescent="0.25">
      <c r="A79" s="14"/>
      <c r="B79" s="14"/>
      <c r="C79" s="14"/>
      <c r="D79" s="14"/>
      <c r="E79" s="27"/>
      <c r="F79" s="27"/>
      <c r="G79" s="531">
        <v>3</v>
      </c>
      <c r="H79" s="532"/>
      <c r="I79" s="453" t="s">
        <v>134</v>
      </c>
      <c r="J79" s="453"/>
      <c r="K79" s="453"/>
      <c r="L79" s="453"/>
      <c r="M79" s="453"/>
      <c r="N79" s="453"/>
      <c r="O79" s="453"/>
      <c r="P79" s="453"/>
      <c r="Q79" s="447" t="s">
        <v>62</v>
      </c>
      <c r="R79" s="447"/>
      <c r="S79" s="447"/>
      <c r="T79" s="447"/>
      <c r="U79" s="447"/>
      <c r="V79" s="447"/>
      <c r="W79" s="448"/>
    </row>
    <row r="80" spans="1:51" ht="14.25" customHeight="1" x14ac:dyDescent="0.2">
      <c r="A80" s="14"/>
      <c r="B80" s="14"/>
      <c r="C80" s="14"/>
      <c r="D80" s="14"/>
      <c r="E80" s="27"/>
      <c r="F80" s="27"/>
      <c r="G80" s="195" t="s">
        <v>82</v>
      </c>
      <c r="H80" s="196"/>
      <c r="I80" s="185" t="s">
        <v>170</v>
      </c>
      <c r="J80" s="186"/>
      <c r="K80" s="186"/>
      <c r="L80" s="186"/>
      <c r="M80" s="186"/>
      <c r="N80" s="186"/>
      <c r="O80" s="186"/>
      <c r="P80" s="187"/>
      <c r="Q80" s="456"/>
      <c r="R80" s="456"/>
      <c r="S80" s="456"/>
      <c r="T80" s="456"/>
      <c r="U80" s="456"/>
      <c r="V80" s="456"/>
      <c r="W80" s="457"/>
      <c r="AY80" s="153"/>
    </row>
    <row r="81" spans="1:51" ht="14.25" customHeight="1" x14ac:dyDescent="0.2">
      <c r="A81" s="14"/>
      <c r="B81" s="14"/>
      <c r="C81" s="14"/>
      <c r="D81" s="14"/>
      <c r="E81" s="27"/>
      <c r="F81" s="27"/>
      <c r="G81" s="193" t="s">
        <v>83</v>
      </c>
      <c r="H81" s="194"/>
      <c r="I81" s="185" t="s">
        <v>171</v>
      </c>
      <c r="J81" s="186"/>
      <c r="K81" s="186"/>
      <c r="L81" s="186"/>
      <c r="M81" s="186"/>
      <c r="N81" s="186"/>
      <c r="O81" s="186"/>
      <c r="P81" s="187"/>
      <c r="Q81" s="454"/>
      <c r="R81" s="454"/>
      <c r="S81" s="454"/>
      <c r="T81" s="454"/>
      <c r="U81" s="454"/>
      <c r="V81" s="454"/>
      <c r="W81" s="455"/>
      <c r="AY81" s="153"/>
    </row>
    <row r="82" spans="1:51" ht="14.25" customHeight="1" x14ac:dyDescent="0.2">
      <c r="A82" s="14"/>
      <c r="B82" s="14"/>
      <c r="C82" s="14"/>
      <c r="D82" s="14"/>
      <c r="E82" s="27"/>
      <c r="F82" s="27"/>
      <c r="G82" s="193" t="s">
        <v>84</v>
      </c>
      <c r="H82" s="194"/>
      <c r="I82" s="185" t="s">
        <v>172</v>
      </c>
      <c r="J82" s="186"/>
      <c r="K82" s="186"/>
      <c r="L82" s="186"/>
      <c r="M82" s="186"/>
      <c r="N82" s="186"/>
      <c r="O82" s="186"/>
      <c r="P82" s="187"/>
      <c r="Q82" s="454"/>
      <c r="R82" s="454"/>
      <c r="S82" s="454"/>
      <c r="T82" s="454"/>
      <c r="U82" s="454"/>
      <c r="V82" s="454"/>
      <c r="W82" s="455"/>
      <c r="AY82" s="153"/>
    </row>
    <row r="83" spans="1:51" ht="14.25" customHeight="1" x14ac:dyDescent="0.2">
      <c r="A83" s="14"/>
      <c r="B83" s="14"/>
      <c r="C83" s="14"/>
      <c r="D83" s="14"/>
      <c r="E83" s="27"/>
      <c r="F83" s="27"/>
      <c r="G83" s="193" t="s">
        <v>85</v>
      </c>
      <c r="H83" s="194"/>
      <c r="I83" s="185" t="s">
        <v>155</v>
      </c>
      <c r="J83" s="186"/>
      <c r="K83" s="186"/>
      <c r="L83" s="186"/>
      <c r="M83" s="186"/>
      <c r="N83" s="186"/>
      <c r="O83" s="186"/>
      <c r="P83" s="187"/>
      <c r="Q83" s="454"/>
      <c r="R83" s="454"/>
      <c r="S83" s="454"/>
      <c r="T83" s="454"/>
      <c r="U83" s="454"/>
      <c r="V83" s="454"/>
      <c r="W83" s="455"/>
      <c r="AY83" s="153"/>
    </row>
    <row r="84" spans="1:51" ht="14.25" customHeight="1" x14ac:dyDescent="0.2">
      <c r="A84" s="14"/>
      <c r="B84" s="14"/>
      <c r="C84" s="14"/>
      <c r="D84" s="14"/>
      <c r="E84" s="27"/>
      <c r="F84" s="27"/>
      <c r="G84" s="193" t="s">
        <v>86</v>
      </c>
      <c r="H84" s="194"/>
      <c r="I84" s="185" t="s">
        <v>149</v>
      </c>
      <c r="J84" s="186"/>
      <c r="K84" s="186"/>
      <c r="L84" s="186"/>
      <c r="M84" s="186"/>
      <c r="N84" s="186"/>
      <c r="O84" s="186"/>
      <c r="P84" s="187"/>
      <c r="Q84" s="188"/>
      <c r="R84" s="188"/>
      <c r="S84" s="188"/>
      <c r="T84" s="188"/>
      <c r="U84" s="188"/>
      <c r="V84" s="188"/>
      <c r="W84" s="189"/>
    </row>
    <row r="85" spans="1:51" ht="14.25" customHeight="1" x14ac:dyDescent="0.2">
      <c r="A85" s="14"/>
      <c r="B85" s="14"/>
      <c r="C85" s="14"/>
      <c r="D85" s="14"/>
      <c r="E85" s="27"/>
      <c r="F85" s="27"/>
      <c r="G85" s="193" t="s">
        <v>87</v>
      </c>
      <c r="H85" s="194"/>
      <c r="I85" s="185" t="s">
        <v>150</v>
      </c>
      <c r="J85" s="186"/>
      <c r="K85" s="186"/>
      <c r="L85" s="186"/>
      <c r="M85" s="186"/>
      <c r="N85" s="186"/>
      <c r="O85" s="186"/>
      <c r="P85" s="187"/>
      <c r="Q85" s="182"/>
      <c r="R85" s="182"/>
      <c r="S85" s="182"/>
      <c r="T85" s="182"/>
      <c r="U85" s="182"/>
      <c r="V85" s="182"/>
      <c r="W85" s="183"/>
    </row>
    <row r="86" spans="1:51" ht="14.25" customHeight="1" x14ac:dyDescent="0.2">
      <c r="A86" s="14"/>
      <c r="B86" s="14"/>
      <c r="C86" s="14"/>
      <c r="D86" s="14"/>
      <c r="E86" s="27"/>
      <c r="F86" s="27"/>
      <c r="G86" s="193" t="s">
        <v>88</v>
      </c>
      <c r="H86" s="194"/>
      <c r="I86" s="185" t="s">
        <v>148</v>
      </c>
      <c r="J86" s="186"/>
      <c r="K86" s="186"/>
      <c r="L86" s="186"/>
      <c r="M86" s="186"/>
      <c r="N86" s="186"/>
      <c r="O86" s="186"/>
      <c r="P86" s="187"/>
      <c r="Q86" s="182"/>
      <c r="R86" s="182"/>
      <c r="S86" s="182"/>
      <c r="T86" s="182"/>
      <c r="U86" s="182"/>
      <c r="V86" s="182"/>
      <c r="W86" s="183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1:51" ht="14.25" customHeight="1" thickBot="1" x14ac:dyDescent="0.25">
      <c r="A87" s="14"/>
      <c r="B87" s="14"/>
      <c r="C87" s="14"/>
      <c r="D87" s="14"/>
      <c r="E87" s="27"/>
      <c r="F87" s="27"/>
      <c r="G87" s="193" t="s">
        <v>89</v>
      </c>
      <c r="H87" s="194"/>
      <c r="I87" s="185" t="s">
        <v>173</v>
      </c>
      <c r="J87" s="186"/>
      <c r="K87" s="186"/>
      <c r="L87" s="186"/>
      <c r="M87" s="186"/>
      <c r="N87" s="186"/>
      <c r="O87" s="186"/>
      <c r="P87" s="187"/>
      <c r="Q87" s="182"/>
      <c r="R87" s="182"/>
      <c r="S87" s="182"/>
      <c r="T87" s="182"/>
      <c r="U87" s="182"/>
      <c r="V87" s="182"/>
      <c r="W87" s="183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:51" ht="14.25" customHeight="1" thickBot="1" x14ac:dyDescent="0.25">
      <c r="A88" s="467" t="str">
        <f>A53</f>
        <v>Версия опросного листа 2.40 от 12.05.2016</v>
      </c>
      <c r="B88" s="14"/>
      <c r="C88" s="468" t="s">
        <v>31</v>
      </c>
      <c r="D88" s="468"/>
      <c r="E88" s="417"/>
      <c r="F88" s="469"/>
      <c r="G88" s="197" t="s">
        <v>90</v>
      </c>
      <c r="H88" s="198"/>
      <c r="I88" s="180" t="s">
        <v>174</v>
      </c>
      <c r="J88" s="180"/>
      <c r="K88" s="180"/>
      <c r="L88" s="180"/>
      <c r="M88" s="180"/>
      <c r="N88" s="180"/>
      <c r="O88" s="180"/>
      <c r="P88" s="180"/>
      <c r="Q88" s="182"/>
      <c r="R88" s="182"/>
      <c r="S88" s="182"/>
      <c r="T88" s="182"/>
      <c r="U88" s="182"/>
      <c r="V88" s="182"/>
      <c r="W88" s="183"/>
    </row>
    <row r="89" spans="1:51" ht="14.25" customHeight="1" thickBot="1" x14ac:dyDescent="0.25">
      <c r="A89" s="467"/>
      <c r="B89" s="14"/>
      <c r="C89" s="468"/>
      <c r="D89" s="468"/>
      <c r="E89" s="417"/>
      <c r="F89" s="469"/>
      <c r="G89" s="197" t="s">
        <v>91</v>
      </c>
      <c r="H89" s="198"/>
      <c r="I89" s="445"/>
      <c r="J89" s="445"/>
      <c r="K89" s="445"/>
      <c r="L89" s="445"/>
      <c r="M89" s="445"/>
      <c r="N89" s="445"/>
      <c r="O89" s="445"/>
      <c r="P89" s="445"/>
      <c r="Q89" s="182"/>
      <c r="R89" s="182"/>
      <c r="S89" s="182"/>
      <c r="T89" s="182"/>
      <c r="U89" s="182"/>
      <c r="V89" s="182"/>
      <c r="W89" s="183"/>
    </row>
    <row r="90" spans="1:51" ht="14.25" customHeight="1" thickBot="1" x14ac:dyDescent="0.25">
      <c r="A90" s="467"/>
      <c r="B90" s="14"/>
      <c r="C90" s="468"/>
      <c r="D90" s="468"/>
      <c r="E90" s="417"/>
      <c r="F90" s="469"/>
      <c r="G90" s="197" t="s">
        <v>92</v>
      </c>
      <c r="H90" s="198"/>
      <c r="I90" s="445"/>
      <c r="J90" s="445"/>
      <c r="K90" s="445"/>
      <c r="L90" s="445"/>
      <c r="M90" s="445"/>
      <c r="N90" s="445"/>
      <c r="O90" s="445"/>
      <c r="P90" s="445"/>
      <c r="Q90" s="182"/>
      <c r="R90" s="182"/>
      <c r="S90" s="182"/>
      <c r="T90" s="182"/>
      <c r="U90" s="182"/>
      <c r="V90" s="182"/>
      <c r="W90" s="183"/>
    </row>
    <row r="91" spans="1:51" ht="14.25" customHeight="1" thickBot="1" x14ac:dyDescent="0.25">
      <c r="A91" s="467"/>
      <c r="B91" s="14"/>
      <c r="C91" s="468"/>
      <c r="D91" s="468"/>
      <c r="E91" s="417"/>
      <c r="F91" s="469"/>
      <c r="G91" s="197" t="s">
        <v>93</v>
      </c>
      <c r="H91" s="198"/>
      <c r="I91" s="181"/>
      <c r="J91" s="181"/>
      <c r="K91" s="181"/>
      <c r="L91" s="181"/>
      <c r="M91" s="181"/>
      <c r="N91" s="181"/>
      <c r="O91" s="181"/>
      <c r="P91" s="181"/>
      <c r="Q91" s="182"/>
      <c r="R91" s="182"/>
      <c r="S91" s="182"/>
      <c r="T91" s="182"/>
      <c r="U91" s="182"/>
      <c r="V91" s="182"/>
      <c r="W91" s="183"/>
    </row>
    <row r="92" spans="1:51" ht="14.25" customHeight="1" thickBot="1" x14ac:dyDescent="0.25">
      <c r="A92" s="467"/>
      <c r="B92" s="14"/>
      <c r="C92" s="468"/>
      <c r="D92" s="468"/>
      <c r="E92" s="417"/>
      <c r="F92" s="469"/>
      <c r="G92" s="197" t="s">
        <v>151</v>
      </c>
      <c r="H92" s="198"/>
      <c r="I92" s="181"/>
      <c r="J92" s="181"/>
      <c r="K92" s="181"/>
      <c r="L92" s="181"/>
      <c r="M92" s="181"/>
      <c r="N92" s="181"/>
      <c r="O92" s="181"/>
      <c r="P92" s="181"/>
      <c r="Q92" s="182"/>
      <c r="R92" s="182"/>
      <c r="S92" s="182"/>
      <c r="T92" s="182"/>
      <c r="U92" s="182"/>
      <c r="V92" s="182"/>
      <c r="W92" s="183"/>
    </row>
    <row r="93" spans="1:51" ht="14.25" customHeight="1" thickBot="1" x14ac:dyDescent="0.25">
      <c r="A93" s="467"/>
      <c r="B93" s="14"/>
      <c r="C93" s="431" t="s">
        <v>30</v>
      </c>
      <c r="D93" s="431"/>
      <c r="E93" s="418"/>
      <c r="F93" s="435"/>
      <c r="G93" s="197" t="s">
        <v>152</v>
      </c>
      <c r="H93" s="198"/>
      <c r="I93" s="445"/>
      <c r="J93" s="445"/>
      <c r="K93" s="445"/>
      <c r="L93" s="445"/>
      <c r="M93" s="445"/>
      <c r="N93" s="445"/>
      <c r="O93" s="445"/>
      <c r="P93" s="445"/>
      <c r="Q93" s="182"/>
      <c r="R93" s="182"/>
      <c r="S93" s="182"/>
      <c r="T93" s="182"/>
      <c r="U93" s="182"/>
      <c r="V93" s="182"/>
      <c r="W93" s="183"/>
    </row>
    <row r="94" spans="1:51" ht="14.25" customHeight="1" thickBot="1" x14ac:dyDescent="0.25">
      <c r="A94" s="467"/>
      <c r="C94" s="431"/>
      <c r="D94" s="431"/>
      <c r="E94" s="418"/>
      <c r="F94" s="435"/>
      <c r="G94" s="197" t="s">
        <v>153</v>
      </c>
      <c r="H94" s="198"/>
      <c r="I94" s="445"/>
      <c r="J94" s="445"/>
      <c r="K94" s="445"/>
      <c r="L94" s="445"/>
      <c r="M94" s="445"/>
      <c r="N94" s="445"/>
      <c r="O94" s="445"/>
      <c r="P94" s="445"/>
      <c r="Q94" s="182"/>
      <c r="R94" s="182"/>
      <c r="S94" s="182"/>
      <c r="T94" s="182"/>
      <c r="U94" s="182"/>
      <c r="V94" s="182"/>
      <c r="W94" s="183"/>
    </row>
    <row r="95" spans="1:51" ht="14.25" customHeight="1" thickBot="1" x14ac:dyDescent="0.25">
      <c r="A95" s="467"/>
      <c r="C95" s="431"/>
      <c r="D95" s="431"/>
      <c r="E95" s="418"/>
      <c r="F95" s="435"/>
      <c r="G95" s="528" t="s">
        <v>154</v>
      </c>
      <c r="H95" s="529"/>
      <c r="I95" s="470"/>
      <c r="J95" s="470"/>
      <c r="K95" s="470"/>
      <c r="L95" s="470"/>
      <c r="M95" s="470"/>
      <c r="N95" s="470"/>
      <c r="O95" s="470"/>
      <c r="P95" s="470"/>
      <c r="Q95" s="433"/>
      <c r="R95" s="433"/>
      <c r="S95" s="433"/>
      <c r="T95" s="433"/>
      <c r="U95" s="433"/>
      <c r="V95" s="433"/>
      <c r="W95" s="434"/>
    </row>
    <row r="96" spans="1:51" ht="14.25" customHeight="1" thickBot="1" x14ac:dyDescent="0.25">
      <c r="A96" s="467"/>
      <c r="C96" s="431"/>
      <c r="D96" s="431"/>
      <c r="E96" s="418"/>
      <c r="F96" s="435"/>
      <c r="G96" s="459" t="s">
        <v>125</v>
      </c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</row>
    <row r="97" spans="1:47" ht="14.25" customHeight="1" thickBot="1" x14ac:dyDescent="0.25">
      <c r="A97" s="467"/>
      <c r="C97" s="431"/>
      <c r="D97" s="431"/>
      <c r="E97" s="418"/>
      <c r="F97" s="435"/>
      <c r="G97" s="459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1"/>
    </row>
    <row r="98" spans="1:47" ht="14.25" customHeight="1" thickBot="1" x14ac:dyDescent="0.25">
      <c r="A98" s="467"/>
      <c r="C98" s="431"/>
      <c r="D98" s="431"/>
      <c r="E98" s="418"/>
      <c r="F98" s="435"/>
      <c r="G98" s="459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1"/>
    </row>
    <row r="99" spans="1:47" ht="14.25" customHeight="1" thickBot="1" x14ac:dyDescent="0.25">
      <c r="A99" s="467"/>
      <c r="C99" s="431"/>
      <c r="D99" s="431"/>
      <c r="E99" s="418"/>
      <c r="F99" s="435"/>
      <c r="G99" s="459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</row>
    <row r="100" spans="1:47" ht="14.25" customHeight="1" thickBot="1" x14ac:dyDescent="0.25">
      <c r="A100" s="467"/>
      <c r="C100" s="431" t="s">
        <v>29</v>
      </c>
      <c r="D100" s="431"/>
      <c r="E100" s="418"/>
      <c r="F100" s="435"/>
      <c r="G100" s="459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1"/>
    </row>
    <row r="101" spans="1:47" ht="14.25" customHeight="1" thickBot="1" x14ac:dyDescent="0.25">
      <c r="A101" s="467"/>
      <c r="C101" s="431"/>
      <c r="D101" s="431"/>
      <c r="E101" s="418"/>
      <c r="F101" s="435"/>
      <c r="G101" s="462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4"/>
    </row>
    <row r="102" spans="1:47" ht="14.25" customHeight="1" thickBot="1" x14ac:dyDescent="0.25">
      <c r="A102" s="467"/>
      <c r="C102" s="431"/>
      <c r="D102" s="431"/>
      <c r="E102" s="418"/>
      <c r="F102" s="418"/>
      <c r="G102" s="128"/>
      <c r="H102" s="125"/>
      <c r="I102" s="125"/>
      <c r="J102" s="125"/>
      <c r="K102" s="125"/>
      <c r="L102" s="126"/>
      <c r="M102" s="436" t="str">
        <f>M58</f>
        <v>Номер опросного листа</v>
      </c>
      <c r="N102" s="424"/>
      <c r="O102" s="424"/>
      <c r="P102" s="424"/>
      <c r="Q102" s="424"/>
      <c r="R102" s="424"/>
      <c r="S102" s="424"/>
      <c r="T102" s="424"/>
      <c r="U102" s="424"/>
      <c r="V102" s="425"/>
      <c r="W102" s="443" t="s">
        <v>17</v>
      </c>
    </row>
    <row r="103" spans="1:47" ht="6" customHeight="1" thickBot="1" x14ac:dyDescent="0.25">
      <c r="A103" s="467"/>
      <c r="C103" s="431"/>
      <c r="D103" s="431"/>
      <c r="E103" s="418"/>
      <c r="F103" s="418"/>
      <c r="G103" s="495"/>
      <c r="H103" s="414"/>
      <c r="I103" s="414"/>
      <c r="J103" s="414"/>
      <c r="K103" s="414"/>
      <c r="L103" s="441"/>
      <c r="M103" s="423"/>
      <c r="N103" s="424"/>
      <c r="O103" s="424"/>
      <c r="P103" s="424"/>
      <c r="Q103" s="424"/>
      <c r="R103" s="424"/>
      <c r="S103" s="424"/>
      <c r="T103" s="424"/>
      <c r="U103" s="424"/>
      <c r="V103" s="425"/>
      <c r="W103" s="444"/>
    </row>
    <row r="104" spans="1:47" ht="8.85" customHeight="1" thickBot="1" x14ac:dyDescent="0.25">
      <c r="A104" s="467"/>
      <c r="C104" s="431"/>
      <c r="D104" s="431"/>
      <c r="E104" s="418"/>
      <c r="F104" s="418"/>
      <c r="G104" s="496"/>
      <c r="H104" s="416"/>
      <c r="I104" s="416"/>
      <c r="J104" s="416"/>
      <c r="K104" s="416"/>
      <c r="L104" s="442"/>
      <c r="M104" s="423"/>
      <c r="N104" s="424"/>
      <c r="O104" s="424"/>
      <c r="P104" s="424"/>
      <c r="Q104" s="424"/>
      <c r="R104" s="424"/>
      <c r="S104" s="424"/>
      <c r="T104" s="424"/>
      <c r="U104" s="424"/>
      <c r="V104" s="425"/>
      <c r="W104" s="465">
        <v>2</v>
      </c>
    </row>
    <row r="105" spans="1:47" ht="14.25" customHeight="1" thickBot="1" x14ac:dyDescent="0.25">
      <c r="C105" s="431"/>
      <c r="D105" s="431"/>
      <c r="E105" s="418"/>
      <c r="F105" s="418"/>
      <c r="G105" s="129" t="s">
        <v>16</v>
      </c>
      <c r="H105" s="24" t="s">
        <v>32</v>
      </c>
      <c r="I105" s="24" t="s">
        <v>17</v>
      </c>
      <c r="J105" s="24" t="s">
        <v>21</v>
      </c>
      <c r="K105" s="24" t="s">
        <v>18</v>
      </c>
      <c r="L105" s="24" t="s">
        <v>19</v>
      </c>
      <c r="M105" s="426"/>
      <c r="N105" s="427"/>
      <c r="O105" s="427"/>
      <c r="P105" s="427"/>
      <c r="Q105" s="427"/>
      <c r="R105" s="427"/>
      <c r="S105" s="427"/>
      <c r="T105" s="427"/>
      <c r="U105" s="427"/>
      <c r="V105" s="428"/>
      <c r="W105" s="466"/>
    </row>
    <row r="106" spans="1:47" ht="14.25" customHeight="1" x14ac:dyDescent="0.2">
      <c r="A106" s="42"/>
      <c r="B106" s="42"/>
      <c r="C106" s="42"/>
      <c r="D106" s="42"/>
      <c r="E106" s="42"/>
      <c r="F106" s="42"/>
      <c r="G106" s="471" t="s">
        <v>41</v>
      </c>
      <c r="H106" s="472"/>
      <c r="I106" s="437" t="s">
        <v>133</v>
      </c>
      <c r="J106" s="438"/>
      <c r="K106" s="438"/>
      <c r="L106" s="438"/>
      <c r="M106" s="438"/>
      <c r="N106" s="438"/>
      <c r="O106" s="438"/>
      <c r="P106" s="438"/>
      <c r="Q106" s="486"/>
      <c r="R106" s="487"/>
      <c r="S106" s="487"/>
      <c r="T106" s="487"/>
      <c r="U106" s="487"/>
      <c r="V106" s="487"/>
      <c r="W106" s="488"/>
      <c r="Y106" s="7" t="b">
        <v>1</v>
      </c>
    </row>
    <row r="107" spans="1:47" ht="14.25" customHeight="1" thickBot="1" x14ac:dyDescent="0.25">
      <c r="A107" s="42"/>
      <c r="B107" s="42"/>
      <c r="C107" s="42"/>
      <c r="D107" s="42"/>
      <c r="E107" s="42"/>
      <c r="F107" s="42"/>
      <c r="G107" s="473"/>
      <c r="H107" s="474"/>
      <c r="I107" s="439"/>
      <c r="J107" s="440"/>
      <c r="K107" s="440"/>
      <c r="L107" s="440"/>
      <c r="M107" s="440"/>
      <c r="N107" s="440"/>
      <c r="O107" s="440"/>
      <c r="P107" s="440"/>
      <c r="Q107" s="489"/>
      <c r="R107" s="490"/>
      <c r="S107" s="490"/>
      <c r="T107" s="490"/>
      <c r="U107" s="490"/>
      <c r="V107" s="490"/>
      <c r="W107" s="491"/>
    </row>
    <row r="108" spans="1:47" ht="14.25" customHeight="1" x14ac:dyDescent="0.2">
      <c r="A108" s="42"/>
      <c r="B108" s="42"/>
      <c r="C108" s="42"/>
      <c r="D108" s="42"/>
      <c r="E108" s="42"/>
      <c r="F108" s="42"/>
      <c r="G108" s="500" t="s">
        <v>40</v>
      </c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2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</row>
    <row r="109" spans="1:47" ht="14.25" customHeight="1" x14ac:dyDescent="0.2">
      <c r="A109" s="42"/>
      <c r="B109" s="42"/>
      <c r="C109" s="42"/>
      <c r="D109" s="42"/>
      <c r="E109" s="42"/>
      <c r="F109" s="42"/>
      <c r="G109" s="503"/>
      <c r="H109" s="504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4"/>
      <c r="T109" s="504"/>
      <c r="U109" s="504"/>
      <c r="V109" s="504"/>
      <c r="W109" s="505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</row>
    <row r="110" spans="1:47" ht="14.25" customHeight="1" x14ac:dyDescent="0.2">
      <c r="A110" s="42"/>
      <c r="B110" s="42"/>
      <c r="C110" s="42"/>
      <c r="D110" s="42"/>
      <c r="E110" s="42"/>
      <c r="F110" s="42"/>
      <c r="G110" s="503"/>
      <c r="H110" s="504"/>
      <c r="I110" s="504"/>
      <c r="J110" s="504"/>
      <c r="K110" s="504"/>
      <c r="L110" s="504"/>
      <c r="M110" s="504"/>
      <c r="N110" s="504"/>
      <c r="O110" s="504"/>
      <c r="P110" s="504"/>
      <c r="Q110" s="504"/>
      <c r="R110" s="504"/>
      <c r="S110" s="504"/>
      <c r="T110" s="504"/>
      <c r="U110" s="504"/>
      <c r="V110" s="504"/>
      <c r="W110" s="505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</row>
    <row r="111" spans="1:47" ht="14.25" customHeight="1" x14ac:dyDescent="0.2">
      <c r="A111" s="42"/>
      <c r="B111" s="42"/>
      <c r="C111" s="42"/>
      <c r="D111" s="42"/>
      <c r="E111" s="42"/>
      <c r="F111" s="42"/>
      <c r="G111" s="503"/>
      <c r="H111" s="504"/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04"/>
      <c r="U111" s="504"/>
      <c r="V111" s="504"/>
      <c r="W111" s="505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1:47" ht="14.25" customHeight="1" x14ac:dyDescent="0.2">
      <c r="A112" s="42"/>
      <c r="B112" s="42"/>
      <c r="C112" s="42"/>
      <c r="D112" s="42"/>
      <c r="E112" s="42"/>
      <c r="F112" s="42"/>
      <c r="G112" s="506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8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</row>
    <row r="113" spans="1:49" ht="14.25" customHeight="1" x14ac:dyDescent="0.2">
      <c r="A113" s="42"/>
      <c r="B113" s="42"/>
      <c r="C113" s="42"/>
      <c r="D113" s="42"/>
      <c r="E113" s="42"/>
      <c r="F113" s="42"/>
      <c r="G113" s="477" t="s">
        <v>75</v>
      </c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</row>
    <row r="114" spans="1:49" ht="14.25" customHeight="1" x14ac:dyDescent="0.2">
      <c r="A114" s="42"/>
      <c r="B114" s="42"/>
      <c r="C114" s="42"/>
      <c r="D114" s="42"/>
      <c r="E114" s="42"/>
      <c r="F114" s="42"/>
      <c r="G114" s="480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2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</row>
    <row r="115" spans="1:49" ht="14.25" customHeight="1" x14ac:dyDescent="0.2">
      <c r="A115" s="42"/>
      <c r="B115" s="42"/>
      <c r="C115" s="42"/>
      <c r="D115" s="42"/>
      <c r="E115" s="42"/>
      <c r="F115" s="42"/>
      <c r="G115" s="480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2"/>
      <c r="Y115" s="3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</row>
    <row r="116" spans="1:49" ht="14.25" customHeight="1" x14ac:dyDescent="0.2">
      <c r="A116" s="42"/>
      <c r="B116" s="42"/>
      <c r="C116" s="42"/>
      <c r="D116" s="42"/>
      <c r="E116" s="42"/>
      <c r="F116" s="42"/>
      <c r="G116" s="480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2"/>
      <c r="Y116" s="32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</row>
    <row r="117" spans="1:49" ht="5.25" customHeight="1" x14ac:dyDescent="0.2">
      <c r="A117" s="42"/>
      <c r="B117" s="42"/>
      <c r="C117" s="42"/>
      <c r="D117" s="42"/>
      <c r="E117" s="42"/>
      <c r="F117" s="42"/>
      <c r="G117" s="483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5"/>
      <c r="Y117" s="32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</row>
    <row r="118" spans="1:49" ht="14.25" customHeight="1" x14ac:dyDescent="0.2">
      <c r="A118" s="42"/>
      <c r="B118" s="42"/>
      <c r="C118" s="42"/>
      <c r="D118" s="42"/>
      <c r="E118" s="42"/>
      <c r="F118" s="42"/>
      <c r="G118" s="509" t="s">
        <v>160</v>
      </c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1"/>
      <c r="Y118" s="32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</row>
    <row r="119" spans="1:49" ht="14.25" customHeight="1" x14ac:dyDescent="0.2">
      <c r="A119" s="42"/>
      <c r="B119" s="42"/>
      <c r="C119" s="42"/>
      <c r="D119" s="42"/>
      <c r="E119" s="42"/>
      <c r="F119" s="42"/>
      <c r="G119" s="512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13"/>
      <c r="S119" s="513"/>
      <c r="T119" s="513"/>
      <c r="U119" s="513"/>
      <c r="V119" s="513"/>
      <c r="W119" s="514"/>
      <c r="Y119" s="33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</row>
    <row r="120" spans="1:49" ht="14.25" customHeight="1" x14ac:dyDescent="0.2">
      <c r="A120" s="42"/>
      <c r="B120" s="42"/>
      <c r="C120" s="42"/>
      <c r="D120" s="42"/>
      <c r="E120" s="42"/>
      <c r="F120" s="42"/>
      <c r="G120" s="512"/>
      <c r="H120" s="513"/>
      <c r="I120" s="513"/>
      <c r="J120" s="513"/>
      <c r="K120" s="513"/>
      <c r="L120" s="513"/>
      <c r="M120" s="513"/>
      <c r="N120" s="513"/>
      <c r="O120" s="513"/>
      <c r="P120" s="513"/>
      <c r="Q120" s="513"/>
      <c r="R120" s="513"/>
      <c r="S120" s="513"/>
      <c r="T120" s="513"/>
      <c r="U120" s="513"/>
      <c r="V120" s="513"/>
      <c r="W120" s="514"/>
      <c r="Y120" s="34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</row>
    <row r="121" spans="1:49" ht="14.25" customHeight="1" x14ac:dyDescent="0.2">
      <c r="A121" s="42"/>
      <c r="B121" s="42"/>
      <c r="C121" s="42"/>
      <c r="D121" s="42"/>
      <c r="E121" s="42"/>
      <c r="F121" s="42"/>
      <c r="G121" s="512"/>
      <c r="H121" s="513"/>
      <c r="I121" s="513"/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  <c r="T121" s="513"/>
      <c r="U121" s="513"/>
      <c r="V121" s="513"/>
      <c r="W121" s="514"/>
      <c r="Y121" s="35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</row>
    <row r="122" spans="1:49" ht="5.25" customHeight="1" x14ac:dyDescent="0.2">
      <c r="A122" s="42"/>
      <c r="B122" s="42"/>
      <c r="C122" s="42"/>
      <c r="D122" s="42"/>
      <c r="E122" s="42"/>
      <c r="F122" s="42"/>
      <c r="G122" s="512"/>
      <c r="H122" s="513"/>
      <c r="I122" s="513"/>
      <c r="J122" s="513"/>
      <c r="K122" s="513"/>
      <c r="L122" s="513"/>
      <c r="M122" s="513"/>
      <c r="N122" s="513"/>
      <c r="O122" s="513"/>
      <c r="P122" s="513"/>
      <c r="Q122" s="513"/>
      <c r="R122" s="513"/>
      <c r="S122" s="513"/>
      <c r="T122" s="513"/>
      <c r="U122" s="513"/>
      <c r="V122" s="513"/>
      <c r="W122" s="514"/>
      <c r="Y122" s="34"/>
    </row>
    <row r="123" spans="1:49" ht="6.75" customHeight="1" thickBot="1" x14ac:dyDescent="0.25">
      <c r="A123" s="42"/>
      <c r="B123" s="42"/>
      <c r="C123" s="42"/>
      <c r="D123" s="42"/>
      <c r="E123" s="42"/>
      <c r="F123" s="42"/>
      <c r="G123" s="515"/>
      <c r="H123" s="516"/>
      <c r="I123" s="516"/>
      <c r="J123" s="516"/>
      <c r="K123" s="516"/>
      <c r="L123" s="516"/>
      <c r="M123" s="516"/>
      <c r="N123" s="516"/>
      <c r="O123" s="516"/>
      <c r="P123" s="516"/>
      <c r="Q123" s="516"/>
      <c r="R123" s="516"/>
      <c r="S123" s="516"/>
      <c r="T123" s="516"/>
      <c r="U123" s="516"/>
      <c r="V123" s="516"/>
      <c r="W123" s="517"/>
      <c r="Y123" s="34"/>
    </row>
    <row r="124" spans="1:49" ht="14.25" customHeight="1" x14ac:dyDescent="0.2">
      <c r="A124" s="42"/>
      <c r="B124" s="42"/>
      <c r="C124" s="42"/>
      <c r="D124" s="42"/>
      <c r="E124" s="42"/>
      <c r="F124" s="42"/>
      <c r="G124" s="169"/>
      <c r="H124" s="499"/>
      <c r="I124" s="499"/>
      <c r="J124" s="499"/>
      <c r="K124" s="499"/>
      <c r="L124" s="499"/>
      <c r="M124" s="499"/>
      <c r="N124" s="499"/>
      <c r="O124" s="499"/>
      <c r="P124" s="499"/>
      <c r="Q124" s="499"/>
      <c r="R124" s="499"/>
      <c r="S124" s="499"/>
      <c r="T124" s="499"/>
      <c r="U124" s="499"/>
      <c r="V124" s="499"/>
      <c r="W124" s="170"/>
      <c r="Y124" s="36"/>
    </row>
    <row r="125" spans="1:49" ht="14.25" customHeight="1" x14ac:dyDescent="0.2">
      <c r="A125" s="42"/>
      <c r="B125" s="42"/>
      <c r="C125" s="42"/>
      <c r="D125" s="42"/>
      <c r="E125" s="42"/>
      <c r="F125" s="42"/>
      <c r="G125" s="43"/>
      <c r="H125" s="521" t="s">
        <v>177</v>
      </c>
      <c r="I125" s="521"/>
      <c r="J125" s="521"/>
      <c r="K125" s="521"/>
      <c r="L125" s="521"/>
      <c r="M125" s="521"/>
      <c r="N125" s="521"/>
      <c r="O125" s="521"/>
      <c r="P125" s="521"/>
      <c r="Q125" s="521"/>
      <c r="R125" s="521"/>
      <c r="S125" s="521"/>
      <c r="T125" s="521"/>
      <c r="U125" s="521"/>
      <c r="V125" s="521"/>
      <c r="W125" s="83"/>
      <c r="Y125" s="37"/>
    </row>
    <row r="126" spans="1:49" ht="14.25" customHeight="1" x14ac:dyDescent="0.2">
      <c r="A126" s="42"/>
      <c r="B126" s="42"/>
      <c r="C126" s="42"/>
      <c r="D126" s="42"/>
      <c r="E126" s="42"/>
      <c r="F126" s="42"/>
      <c r="G126" s="43"/>
      <c r="H126" s="521"/>
      <c r="I126" s="521"/>
      <c r="J126" s="521"/>
      <c r="K126" s="521"/>
      <c r="L126" s="521"/>
      <c r="M126" s="521"/>
      <c r="N126" s="521"/>
      <c r="O126" s="521"/>
      <c r="P126" s="521"/>
      <c r="Q126" s="521"/>
      <c r="R126" s="521"/>
      <c r="S126" s="521"/>
      <c r="T126" s="521"/>
      <c r="U126" s="521"/>
      <c r="V126" s="521"/>
      <c r="W126" s="83"/>
      <c r="Y126" s="38"/>
    </row>
    <row r="127" spans="1:49" ht="14.25" customHeight="1" x14ac:dyDescent="0.2">
      <c r="A127" s="42"/>
      <c r="B127" s="42"/>
      <c r="C127" s="42"/>
      <c r="D127" s="42"/>
      <c r="E127" s="42"/>
      <c r="F127" s="42"/>
      <c r="G127" s="43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83"/>
      <c r="Y127" s="38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</row>
    <row r="128" spans="1:49" ht="14.25" customHeight="1" x14ac:dyDescent="0.2">
      <c r="A128" s="42"/>
      <c r="B128" s="42"/>
      <c r="C128" s="42"/>
      <c r="D128" s="42"/>
      <c r="E128" s="42"/>
      <c r="F128" s="42"/>
      <c r="G128" s="43"/>
      <c r="H128" s="446" t="s">
        <v>63</v>
      </c>
      <c r="I128" s="446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  <c r="T128" s="446"/>
      <c r="U128" s="446"/>
      <c r="V128" s="446"/>
      <c r="W128" s="83"/>
      <c r="Y128" s="29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</row>
    <row r="129" spans="1:81" ht="14.25" customHeight="1" x14ac:dyDescent="0.2">
      <c r="A129" s="42"/>
      <c r="B129" s="42"/>
      <c r="C129" s="42"/>
      <c r="D129" s="42"/>
      <c r="E129" s="42"/>
      <c r="F129" s="42"/>
      <c r="G129" s="43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83"/>
      <c r="Y129" s="39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1:81" ht="14.25" customHeight="1" x14ac:dyDescent="0.2">
      <c r="A130" s="42"/>
      <c r="B130" s="42"/>
      <c r="C130" s="42"/>
      <c r="D130" s="42"/>
      <c r="E130" s="42"/>
      <c r="F130" s="42"/>
      <c r="G130" s="43"/>
      <c r="H130" s="432"/>
      <c r="I130" s="432"/>
      <c r="J130" s="432"/>
      <c r="K130" s="432"/>
      <c r="L130" s="432"/>
      <c r="M130" s="432"/>
      <c r="N130" s="432"/>
      <c r="O130" s="432"/>
      <c r="P130" s="432"/>
      <c r="Q130" s="432"/>
      <c r="R130" s="432"/>
      <c r="S130" s="432"/>
      <c r="T130" s="432"/>
      <c r="U130" s="432"/>
      <c r="V130" s="432"/>
      <c r="W130" s="83"/>
      <c r="Y130" s="29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</row>
    <row r="131" spans="1:81" ht="14.25" customHeight="1" x14ac:dyDescent="0.3">
      <c r="A131" s="42"/>
      <c r="B131" s="42"/>
      <c r="C131" s="42"/>
      <c r="D131" s="42"/>
      <c r="E131" s="42"/>
      <c r="F131" s="42"/>
      <c r="G131" s="43"/>
      <c r="H131" s="432" t="s">
        <v>143</v>
      </c>
      <c r="I131" s="432"/>
      <c r="J131" s="432"/>
      <c r="K131" s="432"/>
      <c r="L131" s="432"/>
      <c r="M131" s="432"/>
      <c r="N131" s="432"/>
      <c r="O131" s="432"/>
      <c r="P131" s="432"/>
      <c r="Q131" s="432"/>
      <c r="R131" s="432"/>
      <c r="S131" s="432"/>
      <c r="T131" s="432"/>
      <c r="U131" s="432"/>
      <c r="V131" s="432"/>
      <c r="W131" s="83"/>
      <c r="Y131" s="40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</row>
    <row r="132" spans="1:81" ht="14.25" customHeight="1" x14ac:dyDescent="0.2">
      <c r="A132" s="42"/>
      <c r="B132" s="42"/>
      <c r="C132" s="42"/>
      <c r="D132" s="42"/>
      <c r="E132" s="42"/>
      <c r="F132" s="42"/>
      <c r="G132" s="43"/>
      <c r="H132" s="494" t="s">
        <v>140</v>
      </c>
      <c r="I132" s="494"/>
      <c r="J132" s="494"/>
      <c r="K132" s="494"/>
      <c r="L132" s="494"/>
      <c r="M132" s="494"/>
      <c r="N132" s="494"/>
      <c r="O132" s="494"/>
      <c r="P132" s="494"/>
      <c r="Q132" s="494"/>
      <c r="R132" s="494"/>
      <c r="S132" s="494"/>
      <c r="T132" s="494"/>
      <c r="U132" s="494"/>
      <c r="V132" s="494"/>
      <c r="W132" s="83"/>
      <c r="Y132" s="41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</row>
    <row r="133" spans="1:81" ht="15.75" customHeight="1" x14ac:dyDescent="0.2">
      <c r="A133" s="42"/>
      <c r="B133" s="42"/>
      <c r="C133" s="42"/>
      <c r="D133" s="42"/>
      <c r="E133" s="42"/>
      <c r="F133" s="42"/>
      <c r="G133" s="43"/>
      <c r="H133" s="494" t="s">
        <v>161</v>
      </c>
      <c r="I133" s="494"/>
      <c r="J133" s="494"/>
      <c r="K133" s="494"/>
      <c r="L133" s="494"/>
      <c r="M133" s="494"/>
      <c r="N133" s="494"/>
      <c r="O133" s="494"/>
      <c r="P133" s="494"/>
      <c r="Q133" s="494"/>
      <c r="R133" s="494"/>
      <c r="S133" s="494"/>
      <c r="T133" s="494"/>
      <c r="U133" s="494"/>
      <c r="V133" s="494"/>
      <c r="W133" s="83"/>
      <c r="Y133" s="29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</row>
    <row r="134" spans="1:81" s="84" customFormat="1" ht="14.25" customHeight="1" x14ac:dyDescent="0.2">
      <c r="A134" s="82"/>
      <c r="B134" s="82"/>
      <c r="C134" s="82"/>
      <c r="D134" s="82"/>
      <c r="E134" s="82"/>
      <c r="F134" s="82"/>
      <c r="G134" s="43"/>
      <c r="H134" s="493" t="s">
        <v>162</v>
      </c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  <c r="S134" s="494"/>
      <c r="T134" s="494"/>
      <c r="U134" s="494"/>
      <c r="V134" s="494"/>
      <c r="W134" s="83"/>
      <c r="Y134" s="29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Y134" s="86"/>
      <c r="BK134" s="87"/>
      <c r="BL134" s="87"/>
      <c r="BM134" s="87"/>
      <c r="BN134" s="87"/>
      <c r="CC134" s="88"/>
    </row>
    <row r="135" spans="1:81" ht="14.25" customHeight="1" x14ac:dyDescent="0.2">
      <c r="A135" s="42"/>
      <c r="B135" s="42"/>
      <c r="C135" s="42"/>
      <c r="D135" s="42"/>
      <c r="E135" s="42"/>
      <c r="F135" s="42"/>
      <c r="G135" s="43"/>
      <c r="H135" s="493" t="s">
        <v>163</v>
      </c>
      <c r="I135" s="494"/>
      <c r="J135" s="494"/>
      <c r="K135" s="494"/>
      <c r="L135" s="494"/>
      <c r="M135" s="494"/>
      <c r="N135" s="494"/>
      <c r="O135" s="494"/>
      <c r="P135" s="494"/>
      <c r="Q135" s="494"/>
      <c r="R135" s="494"/>
      <c r="S135" s="494"/>
      <c r="T135" s="494"/>
      <c r="U135" s="494"/>
      <c r="V135" s="494"/>
      <c r="W135" s="83"/>
      <c r="Y135" s="29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</row>
    <row r="136" spans="1:81" ht="14.25" customHeight="1" x14ac:dyDescent="0.2">
      <c r="A136" s="42"/>
      <c r="B136" s="42"/>
      <c r="C136" s="42"/>
      <c r="D136" s="42"/>
      <c r="E136" s="42"/>
      <c r="F136" s="42"/>
      <c r="G136" s="43"/>
      <c r="H136" s="493" t="s">
        <v>164</v>
      </c>
      <c r="I136" s="494"/>
      <c r="J136" s="494"/>
      <c r="K136" s="494"/>
      <c r="L136" s="494"/>
      <c r="M136" s="494"/>
      <c r="N136" s="494"/>
      <c r="O136" s="494"/>
      <c r="P136" s="494"/>
      <c r="Q136" s="494"/>
      <c r="R136" s="494"/>
      <c r="S136" s="494"/>
      <c r="T136" s="494"/>
      <c r="U136" s="494"/>
      <c r="V136" s="494"/>
      <c r="W136" s="83"/>
      <c r="Y136" s="29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</row>
    <row r="137" spans="1:81" ht="14.25" customHeight="1" x14ac:dyDescent="0.3">
      <c r="A137" s="42"/>
      <c r="B137" s="42"/>
      <c r="C137" s="42"/>
      <c r="D137" s="42"/>
      <c r="E137" s="42"/>
      <c r="F137" s="42"/>
      <c r="G137" s="43"/>
      <c r="H137" s="494" t="s">
        <v>141</v>
      </c>
      <c r="I137" s="494"/>
      <c r="J137" s="494"/>
      <c r="K137" s="494"/>
      <c r="L137" s="494"/>
      <c r="M137" s="494"/>
      <c r="N137" s="494"/>
      <c r="O137" s="494"/>
      <c r="P137" s="494"/>
      <c r="Q137" s="494"/>
      <c r="R137" s="494"/>
      <c r="S137" s="494"/>
      <c r="T137" s="494"/>
      <c r="U137" s="494"/>
      <c r="V137" s="494"/>
      <c r="W137" s="83"/>
      <c r="Y137" s="40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</row>
    <row r="138" spans="1:81" ht="14.25" customHeight="1" x14ac:dyDescent="0.2">
      <c r="A138" s="42"/>
      <c r="B138" s="42"/>
      <c r="C138" s="42"/>
      <c r="D138" s="42"/>
      <c r="E138" s="42"/>
      <c r="F138" s="42"/>
      <c r="G138" s="43"/>
      <c r="H138" s="498" t="s">
        <v>166</v>
      </c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  <c r="U138" s="498"/>
      <c r="V138" s="498"/>
      <c r="W138" s="83"/>
      <c r="Y138" s="41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</row>
    <row r="139" spans="1:81" ht="14.25" customHeight="1" x14ac:dyDescent="0.2">
      <c r="A139" s="42"/>
      <c r="B139" s="42"/>
      <c r="C139" s="42"/>
      <c r="D139" s="42"/>
      <c r="E139" s="42"/>
      <c r="F139" s="42"/>
      <c r="G139" s="43"/>
      <c r="H139" s="524" t="s">
        <v>175</v>
      </c>
      <c r="I139" s="524"/>
      <c r="J139" s="524"/>
      <c r="K139" s="524"/>
      <c r="L139" s="524"/>
      <c r="M139" s="524"/>
      <c r="N139" s="524"/>
      <c r="O139" s="524"/>
      <c r="P139" s="524"/>
      <c r="Q139" s="524"/>
      <c r="R139" s="524"/>
      <c r="S139" s="524"/>
      <c r="T139" s="524"/>
      <c r="U139" s="524"/>
      <c r="V139" s="524"/>
      <c r="W139" s="83"/>
      <c r="Y139" s="29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</row>
    <row r="140" spans="1:81" ht="14.25" customHeight="1" x14ac:dyDescent="0.2">
      <c r="A140" s="42"/>
      <c r="B140" s="42"/>
      <c r="C140" s="42"/>
      <c r="D140" s="42"/>
      <c r="E140" s="42"/>
      <c r="F140" s="42"/>
      <c r="G140" s="43"/>
      <c r="H140" s="524"/>
      <c r="I140" s="524"/>
      <c r="J140" s="524"/>
      <c r="K140" s="524"/>
      <c r="L140" s="524"/>
      <c r="M140" s="524"/>
      <c r="N140" s="524"/>
      <c r="O140" s="524"/>
      <c r="P140" s="524"/>
      <c r="Q140" s="524"/>
      <c r="R140" s="524"/>
      <c r="S140" s="524"/>
      <c r="T140" s="524"/>
      <c r="U140" s="524"/>
      <c r="V140" s="524"/>
      <c r="W140" s="83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</row>
    <row r="141" spans="1:81" ht="14.25" customHeight="1" x14ac:dyDescent="0.2">
      <c r="A141" s="42"/>
      <c r="B141" s="42"/>
      <c r="C141" s="42"/>
      <c r="D141" s="42"/>
      <c r="E141" s="42"/>
      <c r="F141" s="42"/>
      <c r="G141" s="43"/>
      <c r="H141" s="476"/>
      <c r="I141" s="476"/>
      <c r="J141" s="476"/>
      <c r="K141" s="476"/>
      <c r="L141" s="476"/>
      <c r="M141" s="476"/>
      <c r="N141" s="476"/>
      <c r="O141" s="476"/>
      <c r="P141" s="476"/>
      <c r="Q141" s="476"/>
      <c r="R141" s="476"/>
      <c r="S141" s="476"/>
      <c r="T141" s="476"/>
      <c r="U141" s="476"/>
      <c r="V141" s="476"/>
      <c r="W141" s="83"/>
      <c r="Y141" s="34"/>
      <c r="Z141" s="29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</row>
    <row r="142" spans="1:81" ht="14.25" customHeight="1" x14ac:dyDescent="0.2">
      <c r="A142" s="42"/>
      <c r="B142" s="42"/>
      <c r="C142" s="42"/>
      <c r="D142" s="42"/>
      <c r="E142" s="42"/>
      <c r="F142" s="42"/>
      <c r="G142" s="43"/>
      <c r="H142" s="476" t="s">
        <v>142</v>
      </c>
      <c r="I142" s="476"/>
      <c r="J142" s="476"/>
      <c r="K142" s="476"/>
      <c r="L142" s="476"/>
      <c r="M142" s="476"/>
      <c r="N142" s="476"/>
      <c r="O142" s="476"/>
      <c r="P142" s="476"/>
      <c r="Q142" s="476"/>
      <c r="R142" s="476"/>
      <c r="S142" s="476"/>
      <c r="T142" s="476"/>
      <c r="U142" s="476"/>
      <c r="V142" s="476"/>
      <c r="W142" s="83"/>
      <c r="Y142" s="34"/>
      <c r="Z142" s="29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</row>
    <row r="143" spans="1:81" ht="14.25" customHeight="1" x14ac:dyDescent="0.2">
      <c r="A143" s="42"/>
      <c r="B143" s="42"/>
      <c r="C143" s="42"/>
      <c r="D143" s="42"/>
      <c r="E143" s="42"/>
      <c r="F143" s="42"/>
      <c r="G143" s="43"/>
      <c r="H143" s="523" t="s">
        <v>136</v>
      </c>
      <c r="I143" s="523"/>
      <c r="J143" s="523"/>
      <c r="K143" s="523"/>
      <c r="L143" s="523"/>
      <c r="M143" s="523"/>
      <c r="N143" s="523"/>
      <c r="O143" s="523"/>
      <c r="P143" s="523"/>
      <c r="Q143" s="523"/>
      <c r="R143" s="523"/>
      <c r="S143" s="523"/>
      <c r="T143" s="523"/>
      <c r="U143" s="523"/>
      <c r="V143" s="523"/>
      <c r="W143" s="83"/>
      <c r="Y143" s="34"/>
      <c r="Z143" s="29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</row>
    <row r="144" spans="1:81" ht="14.25" customHeight="1" x14ac:dyDescent="0.2">
      <c r="A144" s="42"/>
      <c r="B144" s="42"/>
      <c r="C144" s="42"/>
      <c r="D144" s="42"/>
      <c r="E144" s="42"/>
      <c r="F144" s="42"/>
      <c r="G144" s="4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3"/>
      <c r="R144" s="523"/>
      <c r="S144" s="523"/>
      <c r="T144" s="523"/>
      <c r="U144" s="523"/>
      <c r="V144" s="523"/>
      <c r="W144" s="83"/>
      <c r="Y144" s="34"/>
      <c r="Z144" s="29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</row>
    <row r="145" spans="1:49" ht="14.25" customHeight="1" x14ac:dyDescent="0.2">
      <c r="A145" s="42"/>
      <c r="B145" s="42"/>
      <c r="C145" s="42"/>
      <c r="D145" s="42"/>
      <c r="E145" s="42"/>
      <c r="F145" s="42"/>
      <c r="G145" s="43"/>
      <c r="H145" s="523"/>
      <c r="I145" s="523"/>
      <c r="J145" s="523"/>
      <c r="K145" s="523"/>
      <c r="L145" s="523"/>
      <c r="M145" s="523"/>
      <c r="N145" s="523"/>
      <c r="O145" s="523"/>
      <c r="P145" s="523"/>
      <c r="Q145" s="523"/>
      <c r="R145" s="523"/>
      <c r="S145" s="523"/>
      <c r="T145" s="523"/>
      <c r="U145" s="523"/>
      <c r="V145" s="523"/>
      <c r="W145" s="83"/>
      <c r="Y145" s="35"/>
      <c r="Z145" s="29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</row>
    <row r="146" spans="1:49" ht="14.25" customHeight="1" x14ac:dyDescent="0.2">
      <c r="A146" s="42"/>
      <c r="B146" s="42"/>
      <c r="C146" s="42"/>
      <c r="D146" s="42"/>
      <c r="E146" s="42"/>
      <c r="F146" s="42"/>
      <c r="G146" s="43"/>
      <c r="H146" s="497" t="s">
        <v>116</v>
      </c>
      <c r="I146" s="494"/>
      <c r="J146" s="494"/>
      <c r="K146" s="494"/>
      <c r="L146" s="494"/>
      <c r="M146" s="494"/>
      <c r="N146" s="494"/>
      <c r="O146" s="494"/>
      <c r="P146" s="494"/>
      <c r="Q146" s="494"/>
      <c r="R146" s="494"/>
      <c r="S146" s="494"/>
      <c r="T146" s="494"/>
      <c r="U146" s="494"/>
      <c r="V146" s="494"/>
      <c r="W146" s="83"/>
      <c r="Y146" s="34"/>
      <c r="Z146" s="2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</row>
    <row r="147" spans="1:49" ht="14.25" customHeight="1" x14ac:dyDescent="0.2">
      <c r="A147" s="42"/>
      <c r="B147" s="42"/>
      <c r="C147" s="42"/>
      <c r="D147" s="42"/>
      <c r="E147" s="42"/>
      <c r="F147" s="42"/>
      <c r="G147" s="43"/>
      <c r="H147" s="522" t="s">
        <v>124</v>
      </c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  <c r="V147" s="522"/>
      <c r="W147" s="83"/>
      <c r="Y147" s="34"/>
      <c r="Z147" s="2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</row>
    <row r="148" spans="1:49" ht="14.25" customHeight="1" thickBot="1" x14ac:dyDescent="0.25">
      <c r="A148" s="42"/>
      <c r="B148" s="42"/>
      <c r="C148" s="42"/>
      <c r="D148" s="42"/>
      <c r="E148" s="42"/>
      <c r="F148" s="42"/>
      <c r="G148" s="43"/>
      <c r="H148" s="475" t="s">
        <v>127</v>
      </c>
      <c r="I148" s="475"/>
      <c r="J148" s="475"/>
      <c r="K148" s="475"/>
      <c r="L148" s="475"/>
      <c r="M148" s="475"/>
      <c r="N148" s="475"/>
      <c r="O148" s="475"/>
      <c r="P148" s="475"/>
      <c r="Q148" s="475"/>
      <c r="R148" s="475"/>
      <c r="S148" s="475"/>
      <c r="T148" s="475"/>
      <c r="U148" s="475"/>
      <c r="V148" s="475"/>
      <c r="W148" s="83"/>
      <c r="Y148" s="36"/>
      <c r="Z148" s="37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</row>
    <row r="149" spans="1:49" ht="14.25" customHeight="1" thickBot="1" x14ac:dyDescent="0.25">
      <c r="A149" s="458" t="str">
        <f>A53</f>
        <v>Версия опросного листа 2.40 от 12.05.2016</v>
      </c>
      <c r="B149" s="42"/>
      <c r="C149" s="419" t="s">
        <v>31</v>
      </c>
      <c r="D149" s="419"/>
      <c r="E149" s="417"/>
      <c r="F149" s="417"/>
      <c r="G149" s="43"/>
      <c r="H149" s="429" t="s">
        <v>128</v>
      </c>
      <c r="I149" s="429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83"/>
      <c r="Y149" s="38"/>
      <c r="Z149" s="29"/>
      <c r="AA149" s="29"/>
      <c r="AB149" s="29"/>
      <c r="AC149" s="29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"/>
      <c r="AO149" s="3"/>
      <c r="AP149" s="3"/>
      <c r="AQ149" s="3"/>
      <c r="AR149" s="3"/>
      <c r="AS149" s="14"/>
      <c r="AT149" s="14"/>
      <c r="AU149" s="14"/>
    </row>
    <row r="150" spans="1:49" ht="14.25" customHeight="1" thickBot="1" x14ac:dyDescent="0.25">
      <c r="A150" s="458"/>
      <c r="B150" s="42"/>
      <c r="C150" s="419"/>
      <c r="D150" s="419"/>
      <c r="E150" s="417"/>
      <c r="F150" s="417"/>
      <c r="G150" s="43"/>
      <c r="H150" s="430" t="s">
        <v>176</v>
      </c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  <c r="T150" s="430"/>
      <c r="U150" s="430"/>
      <c r="V150" s="430"/>
      <c r="W150" s="83"/>
      <c r="Y150" s="38"/>
      <c r="Z150" s="29"/>
      <c r="AA150" s="29"/>
      <c r="AB150" s="29"/>
      <c r="AC150" s="29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"/>
      <c r="AO150" s="3"/>
      <c r="AP150" s="3"/>
      <c r="AQ150" s="3"/>
      <c r="AR150" s="3"/>
      <c r="AS150" s="14"/>
      <c r="AT150" s="14"/>
      <c r="AU150" s="14"/>
    </row>
    <row r="151" spans="1:49" ht="14.25" customHeight="1" thickBot="1" x14ac:dyDescent="0.25">
      <c r="A151" s="458"/>
      <c r="B151" s="42"/>
      <c r="C151" s="419"/>
      <c r="D151" s="419"/>
      <c r="E151" s="417"/>
      <c r="F151" s="417"/>
      <c r="G151" s="43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83"/>
      <c r="Z151" s="29"/>
      <c r="AA151" s="29"/>
      <c r="AB151" s="29"/>
      <c r="AC151" s="29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"/>
      <c r="AO151" s="3"/>
      <c r="AP151" s="3"/>
      <c r="AQ151" s="3"/>
      <c r="AR151" s="3"/>
      <c r="AS151" s="14"/>
      <c r="AT151" s="14"/>
      <c r="AU151" s="14"/>
    </row>
    <row r="152" spans="1:49" ht="14.25" customHeight="1" thickBot="1" x14ac:dyDescent="0.25">
      <c r="A152" s="458"/>
      <c r="B152" s="42"/>
      <c r="C152" s="419"/>
      <c r="D152" s="419"/>
      <c r="E152" s="417"/>
      <c r="F152" s="417"/>
      <c r="G152" s="43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83"/>
      <c r="Z152" s="29"/>
      <c r="AA152" s="29"/>
      <c r="AB152" s="29"/>
      <c r="AC152" s="29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"/>
      <c r="AO152" s="3"/>
      <c r="AP152" s="3"/>
      <c r="AQ152" s="3"/>
      <c r="AR152" s="3"/>
      <c r="AS152" s="14"/>
      <c r="AT152" s="14"/>
      <c r="AU152" s="14"/>
    </row>
    <row r="153" spans="1:49" ht="14.25" customHeight="1" thickBot="1" x14ac:dyDescent="0.25">
      <c r="A153" s="458"/>
      <c r="B153" s="42"/>
      <c r="C153" s="419"/>
      <c r="D153" s="419"/>
      <c r="E153" s="417"/>
      <c r="F153" s="417"/>
      <c r="G153" s="43"/>
      <c r="H153" s="47" t="s">
        <v>69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83"/>
      <c r="Z153" s="29"/>
      <c r="AA153" s="29"/>
      <c r="AB153" s="29"/>
      <c r="AC153" s="29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"/>
      <c r="AO153" s="3"/>
      <c r="AP153" s="3"/>
      <c r="AQ153" s="3"/>
      <c r="AR153" s="3"/>
      <c r="AS153" s="14"/>
      <c r="AT153" s="14"/>
      <c r="AU153" s="14"/>
    </row>
    <row r="154" spans="1:49" ht="14.25" customHeight="1" thickBot="1" x14ac:dyDescent="0.25">
      <c r="A154" s="458"/>
      <c r="B154" s="42"/>
      <c r="C154" s="412" t="s">
        <v>30</v>
      </c>
      <c r="D154" s="412"/>
      <c r="E154" s="418"/>
      <c r="F154" s="418"/>
      <c r="G154" s="43"/>
      <c r="H154" s="520"/>
      <c r="I154" s="520"/>
      <c r="J154" s="520"/>
      <c r="K154" s="520"/>
      <c r="L154" s="520"/>
      <c r="M154" s="520"/>
      <c r="N154" s="520"/>
      <c r="O154" s="520"/>
      <c r="P154" s="520"/>
      <c r="Q154" s="520"/>
      <c r="R154" s="520"/>
      <c r="S154" s="520"/>
      <c r="T154" s="520"/>
      <c r="U154" s="520"/>
      <c r="V154" s="520"/>
      <c r="W154" s="83"/>
      <c r="Z154" s="29"/>
      <c r="AA154" s="29"/>
      <c r="AB154" s="29"/>
      <c r="AC154" s="29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"/>
      <c r="AO154" s="3"/>
      <c r="AP154" s="3"/>
      <c r="AQ154" s="3"/>
      <c r="AR154" s="3"/>
      <c r="AS154" s="14"/>
      <c r="AT154" s="14"/>
      <c r="AU154" s="14"/>
    </row>
    <row r="155" spans="1:49" ht="14.25" customHeight="1" thickBot="1" x14ac:dyDescent="0.35">
      <c r="A155" s="458"/>
      <c r="B155" s="42"/>
      <c r="C155" s="412"/>
      <c r="D155" s="412"/>
      <c r="E155" s="418"/>
      <c r="F155" s="418"/>
      <c r="G155" s="43"/>
      <c r="H155" s="48" t="s">
        <v>3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83"/>
      <c r="Z155" s="29"/>
      <c r="AA155" s="29"/>
      <c r="AB155" s="29"/>
      <c r="AC155" s="29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"/>
      <c r="AO155" s="3"/>
      <c r="AP155" s="3"/>
      <c r="AQ155" s="3"/>
      <c r="AR155" s="3"/>
      <c r="AS155" s="14"/>
      <c r="AT155" s="14"/>
      <c r="AU155" s="14"/>
    </row>
    <row r="156" spans="1:49" ht="14.25" customHeight="1" thickBot="1" x14ac:dyDescent="0.25">
      <c r="A156" s="458"/>
      <c r="B156" s="42"/>
      <c r="C156" s="412"/>
      <c r="D156" s="412"/>
      <c r="E156" s="418"/>
      <c r="F156" s="418"/>
      <c r="G156" s="43"/>
      <c r="H156" s="49" t="s">
        <v>73</v>
      </c>
      <c r="I156" s="44"/>
      <c r="J156" s="44"/>
      <c r="K156" s="44"/>
      <c r="L156" s="44"/>
      <c r="M156" s="44"/>
      <c r="N156" s="44"/>
      <c r="O156" s="44"/>
      <c r="P156" s="44"/>
      <c r="Q156" s="111"/>
      <c r="R156" s="111"/>
      <c r="S156" s="111"/>
      <c r="T156" s="111"/>
      <c r="U156" s="112"/>
      <c r="V156" s="112"/>
      <c r="W156" s="83"/>
      <c r="Z156" s="29"/>
      <c r="AA156" s="29"/>
      <c r="AB156" s="29"/>
      <c r="AC156" s="29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"/>
      <c r="AO156" s="3"/>
      <c r="AP156" s="3"/>
      <c r="AQ156" s="3"/>
      <c r="AR156" s="3"/>
      <c r="AS156" s="14"/>
      <c r="AT156" s="14"/>
      <c r="AU156" s="14"/>
    </row>
    <row r="157" spans="1:49" ht="14.25" customHeight="1" thickBot="1" x14ac:dyDescent="0.25">
      <c r="A157" s="458"/>
      <c r="B157" s="42"/>
      <c r="C157" s="412"/>
      <c r="D157" s="412"/>
      <c r="E157" s="418"/>
      <c r="F157" s="418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111"/>
      <c r="R157" s="111"/>
      <c r="S157" s="111"/>
      <c r="T157" s="111"/>
      <c r="U157" s="112"/>
      <c r="V157" s="112"/>
      <c r="W157" s="83"/>
      <c r="Z157" s="29"/>
      <c r="AA157" s="29"/>
      <c r="AB157" s="29"/>
      <c r="AC157" s="29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"/>
      <c r="AO157" s="3"/>
      <c r="AP157" s="3"/>
      <c r="AQ157" s="3"/>
      <c r="AR157" s="3"/>
      <c r="AS157" s="14"/>
      <c r="AT157" s="14"/>
      <c r="AU157" s="14"/>
    </row>
    <row r="158" spans="1:49" ht="14.25" customHeight="1" thickBot="1" x14ac:dyDescent="0.25">
      <c r="A158" s="458"/>
      <c r="B158" s="42"/>
      <c r="C158" s="412"/>
      <c r="D158" s="412"/>
      <c r="E158" s="418"/>
      <c r="F158" s="418"/>
      <c r="G158" s="43"/>
      <c r="H158" s="44" t="s">
        <v>126</v>
      </c>
      <c r="I158" s="44"/>
      <c r="J158" s="44"/>
      <c r="K158" s="44"/>
      <c r="L158" s="44"/>
      <c r="M158" s="44"/>
      <c r="N158" s="44"/>
      <c r="O158" s="44"/>
      <c r="P158" s="44"/>
      <c r="Q158" s="111"/>
      <c r="R158" s="111"/>
      <c r="S158" s="111"/>
      <c r="T158" s="111"/>
      <c r="U158" s="112"/>
      <c r="V158" s="112"/>
      <c r="W158" s="83"/>
      <c r="Z158" s="29"/>
      <c r="AA158" s="29"/>
      <c r="AB158" s="29"/>
      <c r="AC158" s="29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"/>
      <c r="AO158" s="3"/>
      <c r="AP158" s="3"/>
      <c r="AQ158" s="3"/>
      <c r="AR158" s="3"/>
      <c r="AS158" s="14"/>
      <c r="AT158" s="14"/>
      <c r="AU158" s="14"/>
    </row>
    <row r="159" spans="1:49" ht="14.25" customHeight="1" thickBot="1" x14ac:dyDescent="0.25">
      <c r="A159" s="458"/>
      <c r="B159" s="42"/>
      <c r="C159" s="412"/>
      <c r="D159" s="412"/>
      <c r="E159" s="418"/>
      <c r="F159" s="418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111"/>
      <c r="R159" s="111"/>
      <c r="S159" s="111"/>
      <c r="T159" s="111"/>
      <c r="U159" s="112"/>
      <c r="V159" s="112"/>
      <c r="W159" s="83"/>
      <c r="Z159" s="29"/>
      <c r="AA159" s="29"/>
      <c r="AB159" s="29"/>
      <c r="AC159" s="29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"/>
      <c r="AO159" s="3"/>
      <c r="AP159" s="3"/>
      <c r="AQ159" s="3"/>
      <c r="AR159" s="3"/>
      <c r="AS159" s="14"/>
      <c r="AT159" s="14"/>
      <c r="AU159" s="14"/>
    </row>
    <row r="160" spans="1:49" ht="14.25" customHeight="1" thickBot="1" x14ac:dyDescent="0.35">
      <c r="A160" s="458"/>
      <c r="B160" s="42"/>
      <c r="C160" s="412"/>
      <c r="D160" s="412"/>
      <c r="E160" s="418"/>
      <c r="F160" s="418"/>
      <c r="G160" s="43"/>
      <c r="H160" s="48" t="s">
        <v>3</v>
      </c>
      <c r="I160" s="44"/>
      <c r="J160" s="44"/>
      <c r="K160" s="44"/>
      <c r="L160" s="44"/>
      <c r="M160" s="44"/>
      <c r="N160" s="44"/>
      <c r="O160" s="44"/>
      <c r="P160" s="44"/>
      <c r="Q160" s="111"/>
      <c r="R160" s="111"/>
      <c r="S160" s="111"/>
      <c r="T160" s="111"/>
      <c r="U160" s="112"/>
      <c r="V160" s="112"/>
      <c r="W160" s="83"/>
      <c r="Z160" s="29"/>
      <c r="AA160" s="29"/>
      <c r="AB160" s="29"/>
      <c r="AC160" s="29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"/>
      <c r="AO160" s="3"/>
      <c r="AP160" s="3"/>
      <c r="AQ160" s="3"/>
      <c r="AR160" s="3"/>
      <c r="AS160" s="14"/>
      <c r="AT160" s="14"/>
      <c r="AU160" s="14"/>
    </row>
    <row r="161" spans="1:91" ht="14.25" customHeight="1" thickBot="1" x14ac:dyDescent="0.25">
      <c r="A161" s="458"/>
      <c r="B161" s="42"/>
      <c r="C161" s="412" t="s">
        <v>29</v>
      </c>
      <c r="D161" s="412"/>
      <c r="E161" s="413"/>
      <c r="F161" s="413"/>
      <c r="G161" s="43"/>
      <c r="H161" s="49" t="s">
        <v>73</v>
      </c>
      <c r="I161" s="44"/>
      <c r="J161" s="44"/>
      <c r="K161" s="44"/>
      <c r="L161" s="44"/>
      <c r="M161" s="44"/>
      <c r="N161" s="44"/>
      <c r="O161" s="44"/>
      <c r="P161" s="44"/>
      <c r="Q161" s="111"/>
      <c r="R161" s="111"/>
      <c r="S161" s="111"/>
      <c r="T161" s="111"/>
      <c r="U161" s="112"/>
      <c r="V161" s="112"/>
      <c r="W161" s="83"/>
    </row>
    <row r="162" spans="1:91" ht="14.25" customHeight="1" thickBot="1" x14ac:dyDescent="0.25">
      <c r="A162" s="458"/>
      <c r="B162" s="42"/>
      <c r="C162" s="412"/>
      <c r="D162" s="412"/>
      <c r="E162" s="413"/>
      <c r="F162" s="413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111"/>
      <c r="R162" s="111"/>
      <c r="S162" s="111"/>
      <c r="T162" s="111"/>
      <c r="U162" s="112"/>
      <c r="V162" s="112"/>
      <c r="W162" s="83"/>
    </row>
    <row r="163" spans="1:91" ht="14.25" customHeight="1" thickBot="1" x14ac:dyDescent="0.25">
      <c r="A163" s="458"/>
      <c r="B163" s="42"/>
      <c r="C163" s="412"/>
      <c r="D163" s="412"/>
      <c r="E163" s="413"/>
      <c r="F163" s="413"/>
      <c r="G163" s="25"/>
      <c r="H163" s="25"/>
      <c r="I163" s="25"/>
      <c r="J163" s="25"/>
      <c r="K163" s="25"/>
      <c r="L163" s="26"/>
      <c r="M163" s="420" t="str">
        <f>M58</f>
        <v>Номер опросного листа</v>
      </c>
      <c r="N163" s="421"/>
      <c r="O163" s="421"/>
      <c r="P163" s="421"/>
      <c r="Q163" s="421"/>
      <c r="R163" s="421"/>
      <c r="S163" s="421"/>
      <c r="T163" s="421"/>
      <c r="U163" s="421"/>
      <c r="V163" s="422"/>
      <c r="W163" s="518" t="s">
        <v>17</v>
      </c>
      <c r="BP163" s="77"/>
      <c r="BQ163" s="77"/>
      <c r="BR163" s="77"/>
      <c r="BS163" s="77"/>
      <c r="BU163" s="14"/>
      <c r="BV163" s="14"/>
      <c r="BW163" s="14"/>
    </row>
    <row r="164" spans="1:91" ht="6" customHeight="1" thickBot="1" x14ac:dyDescent="0.25">
      <c r="A164" s="458"/>
      <c r="B164" s="42"/>
      <c r="C164" s="412"/>
      <c r="D164" s="412"/>
      <c r="E164" s="413"/>
      <c r="F164" s="413"/>
      <c r="G164" s="414"/>
      <c r="H164" s="414"/>
      <c r="I164" s="414"/>
      <c r="J164" s="414"/>
      <c r="K164" s="414"/>
      <c r="L164" s="441"/>
      <c r="M164" s="423"/>
      <c r="N164" s="424"/>
      <c r="O164" s="424"/>
      <c r="P164" s="424"/>
      <c r="Q164" s="424"/>
      <c r="R164" s="424"/>
      <c r="S164" s="424"/>
      <c r="T164" s="424"/>
      <c r="U164" s="424"/>
      <c r="V164" s="425"/>
      <c r="W164" s="519"/>
      <c r="BP164" s="77"/>
      <c r="BQ164" s="77"/>
      <c r="BR164" s="77"/>
      <c r="BS164" s="77"/>
      <c r="BU164" s="14"/>
      <c r="BV164" s="14"/>
      <c r="BW164" s="14"/>
      <c r="BX164" s="14"/>
      <c r="BY164" s="14"/>
      <c r="BZ164" s="14"/>
      <c r="CA164" s="14"/>
      <c r="CB164" s="14"/>
      <c r="CC164" s="89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</row>
    <row r="165" spans="1:91" ht="8.25" customHeight="1" thickBot="1" x14ac:dyDescent="0.25">
      <c r="A165" s="458"/>
      <c r="B165" s="42"/>
      <c r="C165" s="412"/>
      <c r="D165" s="412"/>
      <c r="E165" s="413"/>
      <c r="F165" s="413"/>
      <c r="G165" s="415"/>
      <c r="H165" s="416"/>
      <c r="I165" s="416"/>
      <c r="J165" s="416"/>
      <c r="K165" s="416"/>
      <c r="L165" s="442"/>
      <c r="M165" s="423"/>
      <c r="N165" s="424"/>
      <c r="O165" s="424"/>
      <c r="P165" s="424"/>
      <c r="Q165" s="424"/>
      <c r="R165" s="424"/>
      <c r="S165" s="424"/>
      <c r="T165" s="424"/>
      <c r="U165" s="424"/>
      <c r="V165" s="425"/>
      <c r="W165" s="465">
        <v>3</v>
      </c>
      <c r="BP165" s="77"/>
      <c r="BQ165" s="77"/>
      <c r="BR165" s="77"/>
      <c r="BS165" s="77"/>
      <c r="BU165" s="14"/>
      <c r="BV165" s="14"/>
      <c r="BW165" s="14"/>
      <c r="BX165" s="14"/>
      <c r="BY165" s="14"/>
      <c r="BZ165" s="14"/>
      <c r="CA165" s="14"/>
      <c r="CB165" s="14"/>
      <c r="CC165" s="89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</row>
    <row r="166" spans="1:91" ht="14.25" customHeight="1" thickBot="1" x14ac:dyDescent="0.25">
      <c r="A166" s="42"/>
      <c r="B166" s="42"/>
      <c r="C166" s="412"/>
      <c r="D166" s="412"/>
      <c r="E166" s="413"/>
      <c r="F166" s="413"/>
      <c r="G166" s="50" t="s">
        <v>16</v>
      </c>
      <c r="H166" s="51" t="s">
        <v>32</v>
      </c>
      <c r="I166" s="50" t="s">
        <v>17</v>
      </c>
      <c r="J166" s="50" t="s">
        <v>21</v>
      </c>
      <c r="K166" s="50" t="s">
        <v>18</v>
      </c>
      <c r="L166" s="50" t="s">
        <v>19</v>
      </c>
      <c r="M166" s="426"/>
      <c r="N166" s="427"/>
      <c r="O166" s="427"/>
      <c r="P166" s="427"/>
      <c r="Q166" s="427"/>
      <c r="R166" s="427"/>
      <c r="S166" s="427"/>
      <c r="T166" s="427"/>
      <c r="U166" s="427"/>
      <c r="V166" s="428"/>
      <c r="W166" s="466"/>
      <c r="BP166" s="77"/>
      <c r="BQ166" s="77"/>
      <c r="BR166" s="77"/>
      <c r="BS166" s="77"/>
      <c r="BU166" s="14"/>
      <c r="BV166" s="14"/>
      <c r="BW166" s="14"/>
      <c r="BX166" s="14"/>
      <c r="BY166" s="75"/>
      <c r="BZ166" s="14"/>
      <c r="CA166" s="14"/>
      <c r="CB166" s="14"/>
      <c r="CC166" s="89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</row>
    <row r="167" spans="1:91" ht="0.6" customHeight="1" x14ac:dyDescent="0.2">
      <c r="BP167" s="77"/>
      <c r="BQ167" s="77"/>
      <c r="BR167" s="77"/>
      <c r="BS167" s="77"/>
      <c r="BU167" s="14"/>
      <c r="BV167" s="14"/>
      <c r="BW167" s="14"/>
      <c r="BX167" s="14"/>
      <c r="BY167" s="75"/>
      <c r="BZ167" s="14"/>
      <c r="CA167" s="14"/>
      <c r="CB167" s="14"/>
      <c r="CC167" s="89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</row>
    <row r="168" spans="1:91" ht="15" hidden="1" customHeight="1" x14ac:dyDescent="0.2">
      <c r="A168" s="14"/>
      <c r="B168" s="14"/>
      <c r="C168" s="14"/>
      <c r="D168" s="14"/>
      <c r="E168" s="14"/>
      <c r="F168" s="14"/>
      <c r="G168" s="29"/>
      <c r="H168" s="29"/>
      <c r="I168" s="29"/>
      <c r="J168" s="29"/>
      <c r="K168" s="29"/>
      <c r="L168" s="29"/>
      <c r="M168" s="30"/>
      <c r="N168" s="30"/>
      <c r="O168" s="30"/>
      <c r="P168" s="30"/>
      <c r="Q168" s="3"/>
      <c r="R168" s="3"/>
      <c r="S168" s="3"/>
      <c r="T168" s="3"/>
      <c r="U168" s="14"/>
      <c r="V168" s="14"/>
      <c r="W168" s="14"/>
      <c r="BP168" s="77"/>
      <c r="BQ168" s="77"/>
      <c r="BR168" s="77"/>
      <c r="BS168" s="77"/>
      <c r="BU168" s="89"/>
      <c r="BV168" s="14"/>
      <c r="BW168" s="14"/>
      <c r="BX168" s="14"/>
      <c r="BY168" s="14"/>
      <c r="BZ168" s="14"/>
      <c r="CA168" s="14"/>
      <c r="CB168" s="14"/>
      <c r="CC168" s="89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</row>
    <row r="169" spans="1:91" ht="15" hidden="1" customHeight="1" x14ac:dyDescent="0.2">
      <c r="BP169" s="77"/>
      <c r="BQ169" s="137"/>
      <c r="BR169" s="77"/>
      <c r="BS169" s="77"/>
      <c r="BU169" s="89"/>
      <c r="BV169" s="75"/>
      <c r="BW169" s="75"/>
      <c r="BX169" s="75"/>
      <c r="CA169" s="75"/>
      <c r="CB169" s="75"/>
      <c r="CC169" s="90"/>
      <c r="CD169" s="75"/>
      <c r="CE169" s="75"/>
      <c r="CF169" s="75"/>
      <c r="CG169" s="75"/>
      <c r="CH169" s="75"/>
      <c r="CI169" s="75"/>
      <c r="CJ169" s="75"/>
      <c r="CK169" s="75"/>
      <c r="CL169" s="75"/>
      <c r="CM169" s="14"/>
    </row>
    <row r="170" spans="1:91" ht="15" hidden="1" customHeight="1" x14ac:dyDescent="0.2">
      <c r="BP170" s="77"/>
      <c r="BQ170" s="137"/>
      <c r="BR170" s="77"/>
      <c r="BS170" s="77"/>
      <c r="BU170" s="89"/>
      <c r="BV170" s="75"/>
      <c r="BW170" s="75"/>
      <c r="BX170" s="75"/>
      <c r="CA170" s="75"/>
      <c r="CB170" s="75"/>
      <c r="CC170" s="90"/>
      <c r="CD170" s="75"/>
      <c r="CE170" s="75"/>
      <c r="CF170" s="75"/>
      <c r="CG170" s="75"/>
      <c r="CH170" s="75"/>
      <c r="CI170" s="75"/>
      <c r="CJ170" s="75"/>
      <c r="CK170" s="75"/>
      <c r="CL170" s="75"/>
      <c r="CM170" s="14"/>
    </row>
    <row r="171" spans="1:91" ht="15" hidden="1" customHeight="1" x14ac:dyDescent="0.2">
      <c r="AT171" s="7" t="s">
        <v>53</v>
      </c>
      <c r="BP171" s="77"/>
      <c r="BQ171" s="137"/>
      <c r="BR171" s="77"/>
      <c r="BS171" s="77"/>
      <c r="BU171" s="14"/>
      <c r="BV171" s="14"/>
      <c r="BW171" s="14"/>
      <c r="BX171" s="14"/>
      <c r="CA171" s="14"/>
      <c r="CB171" s="14"/>
      <c r="CC171" s="89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</row>
    <row r="172" spans="1:91" ht="15" hidden="1" customHeight="1" x14ac:dyDescent="0.25">
      <c r="AT172" s="94" t="s">
        <v>54</v>
      </c>
      <c r="AU172" s="15" t="s">
        <v>101</v>
      </c>
      <c r="AW172" s="79" t="s">
        <v>11</v>
      </c>
      <c r="AX172" s="124" t="s">
        <v>102</v>
      </c>
      <c r="BA172" s="18" t="s">
        <v>12</v>
      </c>
      <c r="BC172" s="72" t="s">
        <v>72</v>
      </c>
      <c r="BF172" s="1" t="s">
        <v>6</v>
      </c>
      <c r="BJ172" s="2" t="s">
        <v>137</v>
      </c>
      <c r="BK172" s="18" t="s">
        <v>138</v>
      </c>
      <c r="BO172" s="18"/>
      <c r="BP172" s="77"/>
      <c r="BQ172" s="77"/>
      <c r="BR172" s="138"/>
      <c r="BS172" s="77"/>
      <c r="BU172" s="14"/>
      <c r="BV172" s="14"/>
      <c r="BW172" s="14"/>
      <c r="BY172" s="77"/>
      <c r="BZ172" s="77"/>
      <c r="CC172" s="2"/>
      <c r="CD172" s="72"/>
    </row>
    <row r="173" spans="1:91" ht="15" hidden="1" customHeight="1" x14ac:dyDescent="0.2">
      <c r="AT173" s="94" t="s">
        <v>57</v>
      </c>
      <c r="AU173" s="15" t="s">
        <v>103</v>
      </c>
      <c r="AW173" s="152"/>
      <c r="AX173" s="123"/>
      <c r="BA173" s="96" t="s">
        <v>58</v>
      </c>
      <c r="BC173" s="92"/>
      <c r="BF173" s="150"/>
      <c r="BJ173" s="73" t="s">
        <v>0</v>
      </c>
      <c r="BK173" s="11" t="s">
        <v>1</v>
      </c>
      <c r="BO173" s="18"/>
      <c r="BP173" s="77"/>
      <c r="BQ173" s="77"/>
      <c r="BR173" s="138"/>
      <c r="BS173" s="77"/>
      <c r="BU173" s="14"/>
      <c r="BV173" s="14"/>
      <c r="BW173" s="14"/>
      <c r="BY173" s="77"/>
      <c r="BZ173" s="77"/>
      <c r="CC173" s="2"/>
      <c r="CD173" s="72"/>
    </row>
    <row r="174" spans="1:91" ht="15" hidden="1" customHeight="1" x14ac:dyDescent="0.25">
      <c r="AT174" s="94" t="s">
        <v>55</v>
      </c>
      <c r="AU174" s="15" t="s">
        <v>104</v>
      </c>
      <c r="AW174" s="122" t="s">
        <v>112</v>
      </c>
      <c r="AX174" s="122" t="s">
        <v>106</v>
      </c>
      <c r="BA174" s="76" t="s">
        <v>2</v>
      </c>
      <c r="BC174" s="92" t="s">
        <v>97</v>
      </c>
      <c r="BF174" s="151" t="s">
        <v>8</v>
      </c>
      <c r="BJ174" s="73" t="s">
        <v>46</v>
      </c>
      <c r="BK174" s="93" t="s">
        <v>47</v>
      </c>
      <c r="BO174" s="18"/>
      <c r="BP174" s="77"/>
      <c r="BQ174" s="77"/>
      <c r="BR174" s="138"/>
      <c r="BS174" s="77"/>
      <c r="BU174" s="14"/>
      <c r="BV174" s="14"/>
      <c r="BW174" s="14"/>
      <c r="BY174" s="78"/>
      <c r="BZ174" s="78"/>
      <c r="CC174" s="2"/>
      <c r="CD174" s="72"/>
    </row>
    <row r="175" spans="1:91" ht="15" hidden="1" customHeight="1" x14ac:dyDescent="0.25">
      <c r="AT175" s="94" t="s">
        <v>56</v>
      </c>
      <c r="AU175" s="15" t="s">
        <v>105</v>
      </c>
      <c r="AW175" s="122" t="s">
        <v>115</v>
      </c>
      <c r="AX175" s="122" t="s">
        <v>107</v>
      </c>
      <c r="BA175" s="76" t="s">
        <v>64</v>
      </c>
      <c r="BC175" s="92" t="s">
        <v>98</v>
      </c>
      <c r="BF175" s="151" t="s">
        <v>131</v>
      </c>
      <c r="BK175" s="2"/>
      <c r="BO175" s="18"/>
      <c r="BP175" s="77"/>
      <c r="BQ175" s="77"/>
      <c r="BR175" s="138"/>
      <c r="BS175" s="77"/>
      <c r="BU175" s="14"/>
      <c r="BV175" s="14"/>
      <c r="BW175" s="14"/>
      <c r="BY175" s="78"/>
      <c r="BZ175" s="78"/>
      <c r="CC175" s="2"/>
      <c r="CD175" s="72"/>
    </row>
    <row r="176" spans="1:91" ht="15" hidden="1" customHeight="1" x14ac:dyDescent="0.25">
      <c r="AT176" s="94" t="s">
        <v>33</v>
      </c>
      <c r="AU176" s="7" t="s">
        <v>111</v>
      </c>
      <c r="AW176" s="122" t="s">
        <v>113</v>
      </c>
      <c r="AX176" s="122" t="s">
        <v>108</v>
      </c>
      <c r="BA176" s="113" t="s">
        <v>59</v>
      </c>
      <c r="BC176" s="92" t="s">
        <v>99</v>
      </c>
      <c r="BF176" s="151" t="s">
        <v>7</v>
      </c>
      <c r="BK176" s="2"/>
      <c r="BO176" s="18"/>
      <c r="BP176" s="77"/>
      <c r="BQ176" s="77"/>
      <c r="BR176" s="138"/>
      <c r="BS176" s="77"/>
      <c r="BY176" s="78"/>
      <c r="BZ176" s="78"/>
      <c r="CC176" s="2"/>
      <c r="CD176" s="72"/>
    </row>
    <row r="177" spans="25:77" ht="15" hidden="1" customHeight="1" x14ac:dyDescent="0.25">
      <c r="AT177" s="94"/>
      <c r="AU177" s="7" t="s">
        <v>111</v>
      </c>
      <c r="AW177" s="80" t="s">
        <v>114</v>
      </c>
      <c r="AX177" s="122" t="s">
        <v>109</v>
      </c>
      <c r="BC177" s="92" t="s">
        <v>100</v>
      </c>
      <c r="BF177" s="151" t="s">
        <v>132</v>
      </c>
      <c r="BP177" s="77"/>
      <c r="BQ177" s="138"/>
      <c r="BR177" s="77"/>
      <c r="BS177" s="77"/>
      <c r="BX177" s="78"/>
      <c r="BY177" s="78"/>
    </row>
    <row r="178" spans="25:77" ht="15" hidden="1" customHeight="1" x14ac:dyDescent="0.25">
      <c r="BC178" s="72" t="s">
        <v>68</v>
      </c>
      <c r="BF178" s="151" t="s">
        <v>9</v>
      </c>
      <c r="BP178" s="77"/>
      <c r="BQ178" s="138"/>
      <c r="BR178" s="77"/>
      <c r="BS178" s="77"/>
      <c r="BX178" s="78"/>
      <c r="BY178" s="78"/>
    </row>
    <row r="179" spans="25:77" ht="15" hidden="1" customHeight="1" x14ac:dyDescent="0.25">
      <c r="BF179" s="12" t="s">
        <v>10</v>
      </c>
      <c r="BP179" s="77"/>
      <c r="BQ179" s="138"/>
      <c r="BR179" s="77"/>
      <c r="BS179" s="77"/>
      <c r="BX179" s="78"/>
      <c r="BY179" s="78"/>
    </row>
    <row r="180" spans="25:77" ht="15" hidden="1" customHeight="1" x14ac:dyDescent="0.25">
      <c r="BP180" s="77"/>
      <c r="BQ180" s="138"/>
      <c r="BR180" s="77"/>
      <c r="BS180" s="77"/>
      <c r="BX180" s="78"/>
      <c r="BY180" s="78"/>
    </row>
    <row r="181" spans="25:77" ht="15" hidden="1" customHeight="1" x14ac:dyDescent="0.25">
      <c r="BP181" s="77"/>
      <c r="BQ181" s="138"/>
      <c r="BR181" s="77"/>
      <c r="BS181" s="77"/>
      <c r="BX181" s="78"/>
      <c r="BY181" s="78"/>
    </row>
    <row r="182" spans="25:77" ht="15" hidden="1" customHeight="1" x14ac:dyDescent="0.25">
      <c r="BP182" s="77"/>
      <c r="BQ182" s="138"/>
      <c r="BR182" s="77"/>
      <c r="BS182" s="77"/>
      <c r="BX182" s="78"/>
      <c r="BY182" s="78"/>
    </row>
    <row r="183" spans="25:77" ht="15.75" hidden="1" x14ac:dyDescent="0.25">
      <c r="AU183" s="7" t="s">
        <v>49</v>
      </c>
      <c r="AX183" s="7" t="s">
        <v>49</v>
      </c>
      <c r="BP183" s="77"/>
      <c r="BQ183" s="138"/>
      <c r="BR183" s="77"/>
      <c r="BS183" s="77"/>
      <c r="BX183" s="78"/>
      <c r="BY183" s="78"/>
    </row>
    <row r="184" spans="25:77" ht="15" hidden="1" customHeight="1" x14ac:dyDescent="0.25">
      <c r="AP184" s="119"/>
      <c r="AQ184" s="121"/>
      <c r="AU184" s="94">
        <v>0</v>
      </c>
      <c r="AX184" s="144">
        <v>0</v>
      </c>
      <c r="AY184" s="144">
        <v>0</v>
      </c>
      <c r="BP184" s="77"/>
      <c r="BQ184" s="138"/>
      <c r="BR184" s="77"/>
      <c r="BS184" s="77"/>
      <c r="BX184" s="78"/>
      <c r="BY184" s="78"/>
    </row>
    <row r="185" spans="25:77" ht="15" hidden="1" customHeight="1" x14ac:dyDescent="0.25">
      <c r="AP185" s="119"/>
      <c r="AQ185" s="121"/>
      <c r="AU185" s="94">
        <v>1</v>
      </c>
      <c r="AX185" s="144">
        <v>1</v>
      </c>
      <c r="AY185" s="144">
        <v>1</v>
      </c>
      <c r="BP185" s="77"/>
      <c r="BQ185" s="138"/>
      <c r="BR185" s="77"/>
      <c r="BS185" s="77"/>
      <c r="BX185" s="78"/>
      <c r="BY185" s="78"/>
    </row>
    <row r="186" spans="25:77" ht="15" hidden="1" customHeight="1" x14ac:dyDescent="0.25">
      <c r="AP186" s="120"/>
      <c r="AQ186" s="121"/>
      <c r="AU186" s="94">
        <v>2</v>
      </c>
      <c r="AX186" s="144">
        <v>2</v>
      </c>
      <c r="AY186" s="144">
        <v>1</v>
      </c>
      <c r="BP186" s="77"/>
      <c r="BQ186" s="138"/>
      <c r="BR186" s="77"/>
      <c r="BS186" s="77"/>
      <c r="BX186" s="78"/>
      <c r="BY186" s="78"/>
    </row>
    <row r="187" spans="25:77" ht="15" hidden="1" customHeight="1" x14ac:dyDescent="0.25">
      <c r="AP187" s="120"/>
      <c r="AQ187" s="121"/>
      <c r="AU187" s="94">
        <v>3</v>
      </c>
      <c r="AX187" s="144">
        <v>2</v>
      </c>
      <c r="AY187" s="144">
        <v>2</v>
      </c>
      <c r="BD187" s="97"/>
      <c r="BP187" s="77"/>
      <c r="BQ187" s="137"/>
      <c r="BR187" s="77"/>
      <c r="BS187" s="77"/>
      <c r="BX187" s="78"/>
      <c r="BY187" s="78"/>
    </row>
    <row r="188" spans="25:77" ht="15" hidden="1" customHeight="1" x14ac:dyDescent="0.25">
      <c r="AP188" s="120"/>
      <c r="AQ188" s="121"/>
      <c r="AU188" s="94">
        <v>4</v>
      </c>
      <c r="AX188" s="144">
        <v>3</v>
      </c>
      <c r="AY188" s="144">
        <v>1</v>
      </c>
      <c r="BP188" s="77"/>
      <c r="BQ188" s="137"/>
      <c r="BR188" s="77"/>
      <c r="BS188" s="77"/>
      <c r="BX188" s="78"/>
      <c r="BY188" s="78"/>
    </row>
    <row r="189" spans="25:77" ht="15" hidden="1" customHeight="1" x14ac:dyDescent="0.25">
      <c r="AP189" s="120"/>
      <c r="AQ189" s="121"/>
      <c r="AX189" s="144">
        <v>3</v>
      </c>
      <c r="AY189" s="144">
        <v>2</v>
      </c>
      <c r="BP189" s="77"/>
      <c r="BQ189" s="137"/>
      <c r="BR189" s="77"/>
      <c r="BS189" s="77"/>
      <c r="BX189" s="78"/>
      <c r="BY189" s="78"/>
    </row>
    <row r="190" spans="25:77" ht="15" hidden="1" customHeight="1" x14ac:dyDescent="0.25">
      <c r="AP190" s="120"/>
      <c r="AQ190" s="121"/>
      <c r="AX190" s="144">
        <v>3</v>
      </c>
      <c r="AY190" s="144">
        <v>3</v>
      </c>
      <c r="BP190" s="77"/>
      <c r="BQ190" s="138"/>
      <c r="BR190" s="77"/>
      <c r="BS190" s="77"/>
      <c r="BX190" s="78"/>
      <c r="BY190" s="78"/>
    </row>
    <row r="191" spans="25:77" ht="15" hidden="1" customHeight="1" x14ac:dyDescent="0.25">
      <c r="Y191" s="118"/>
      <c r="AP191" s="120"/>
      <c r="AQ191" s="121"/>
      <c r="AX191" s="144">
        <v>4</v>
      </c>
      <c r="AY191" s="144">
        <v>1</v>
      </c>
      <c r="BP191" s="77"/>
      <c r="BQ191" s="138"/>
      <c r="BR191" s="77"/>
      <c r="BS191" s="77"/>
      <c r="BX191" s="78"/>
      <c r="BY191" s="78"/>
    </row>
    <row r="192" spans="25:77" ht="15" hidden="1" customHeight="1" x14ac:dyDescent="0.25">
      <c r="AP192" s="120"/>
      <c r="AQ192" s="121"/>
      <c r="AX192" s="144">
        <v>4</v>
      </c>
      <c r="AY192" s="144">
        <v>2</v>
      </c>
      <c r="BP192" s="77"/>
      <c r="BQ192" s="138"/>
      <c r="BR192" s="77"/>
      <c r="BS192" s="77"/>
      <c r="BX192" s="78"/>
      <c r="BY192" s="78"/>
    </row>
    <row r="193" spans="42:77" ht="15" hidden="1" customHeight="1" x14ac:dyDescent="0.25">
      <c r="AP193" s="120"/>
      <c r="AQ193" s="121"/>
      <c r="AX193" s="144">
        <v>4</v>
      </c>
      <c r="AY193" s="144">
        <v>3</v>
      </c>
      <c r="BP193" s="77"/>
      <c r="BQ193" s="138"/>
      <c r="BR193" s="77"/>
      <c r="BS193" s="77"/>
      <c r="BX193" s="78"/>
      <c r="BY193" s="78"/>
    </row>
    <row r="194" spans="42:77" ht="15" hidden="1" customHeight="1" x14ac:dyDescent="0.25">
      <c r="AP194" s="120"/>
      <c r="AQ194" s="121"/>
      <c r="AX194" s="144">
        <v>4</v>
      </c>
      <c r="AY194" s="144">
        <v>4</v>
      </c>
      <c r="BP194" s="77"/>
      <c r="BQ194" s="138"/>
      <c r="BR194" s="77"/>
      <c r="BS194" s="77"/>
      <c r="BX194" s="78"/>
      <c r="BY194" s="78"/>
    </row>
    <row r="195" spans="42:77" ht="15" hidden="1" customHeight="1" x14ac:dyDescent="0.2">
      <c r="AP195" s="120"/>
      <c r="AQ195" s="121"/>
      <c r="AX195" s="144">
        <v>5</v>
      </c>
      <c r="AY195" s="144">
        <v>1</v>
      </c>
      <c r="BP195" s="77"/>
      <c r="BQ195" s="138"/>
      <c r="BR195" s="77"/>
      <c r="BS195" s="77"/>
      <c r="BX195" s="77"/>
      <c r="BY195" s="77"/>
    </row>
    <row r="196" spans="42:77" ht="15" hidden="1" customHeight="1" x14ac:dyDescent="0.2">
      <c r="AP196" s="120"/>
      <c r="AQ196" s="121"/>
      <c r="AX196" s="144">
        <v>5</v>
      </c>
      <c r="AY196" s="144">
        <v>2</v>
      </c>
      <c r="BP196" s="77"/>
      <c r="BQ196" s="138"/>
      <c r="BR196" s="77"/>
      <c r="BS196" s="77"/>
      <c r="BX196" s="77"/>
      <c r="BY196" s="77"/>
    </row>
    <row r="197" spans="42:77" ht="15" hidden="1" customHeight="1" x14ac:dyDescent="0.2">
      <c r="AP197" s="120"/>
      <c r="AQ197" s="121"/>
      <c r="AX197" s="144">
        <v>5</v>
      </c>
      <c r="AY197" s="144">
        <v>3</v>
      </c>
      <c r="BP197" s="77"/>
      <c r="BQ197" s="137"/>
      <c r="BR197" s="77"/>
      <c r="BS197" s="77"/>
    </row>
    <row r="198" spans="42:77" ht="15" hidden="1" customHeight="1" x14ac:dyDescent="0.2">
      <c r="AP198" s="120"/>
      <c r="AQ198" s="121"/>
      <c r="AX198" s="144">
        <v>5</v>
      </c>
      <c r="AY198" s="144">
        <v>4</v>
      </c>
      <c r="BP198" s="77"/>
      <c r="BQ198" s="137"/>
      <c r="BR198" s="77"/>
      <c r="BS198" s="77"/>
    </row>
    <row r="199" spans="42:77" ht="15" hidden="1" customHeight="1" x14ac:dyDescent="0.2">
      <c r="AP199" s="120"/>
      <c r="AQ199" s="121"/>
      <c r="AX199" s="144">
        <v>6</v>
      </c>
      <c r="AY199" s="144">
        <v>1</v>
      </c>
      <c r="BP199" s="77"/>
      <c r="BQ199" s="137"/>
      <c r="BR199" s="77"/>
      <c r="BS199" s="77"/>
    </row>
    <row r="200" spans="42:77" ht="15" hidden="1" customHeight="1" x14ac:dyDescent="0.2">
      <c r="AP200" s="120"/>
      <c r="AQ200" s="121"/>
      <c r="AX200" s="144">
        <v>6</v>
      </c>
      <c r="AY200" s="144">
        <v>2</v>
      </c>
      <c r="BP200" s="77"/>
      <c r="BQ200" s="138"/>
      <c r="BR200" s="77"/>
      <c r="BS200" s="77"/>
    </row>
    <row r="201" spans="42:77" ht="15" hidden="1" customHeight="1" x14ac:dyDescent="0.2">
      <c r="AP201" s="120"/>
      <c r="AQ201" s="121"/>
      <c r="AX201" s="144">
        <v>6</v>
      </c>
      <c r="AY201" s="144">
        <v>3</v>
      </c>
      <c r="BP201" s="77"/>
      <c r="BQ201" s="138"/>
      <c r="BR201" s="77"/>
      <c r="BS201" s="77"/>
    </row>
    <row r="202" spans="42:77" ht="15" hidden="1" customHeight="1" x14ac:dyDescent="0.2">
      <c r="AP202" s="120"/>
      <c r="AQ202" s="121"/>
      <c r="AX202" s="144">
        <v>6</v>
      </c>
      <c r="AY202" s="144">
        <v>4</v>
      </c>
      <c r="BP202" s="77"/>
      <c r="BQ202" s="137"/>
      <c r="BR202" s="77"/>
      <c r="BS202" s="77"/>
    </row>
    <row r="203" spans="42:77" ht="15" hidden="1" customHeight="1" x14ac:dyDescent="0.2">
      <c r="AP203" s="120"/>
      <c r="AQ203" s="121"/>
      <c r="AX203" s="144">
        <v>7</v>
      </c>
      <c r="AY203" s="144">
        <v>1</v>
      </c>
      <c r="BP203" s="77"/>
      <c r="BQ203" s="137"/>
      <c r="BR203" s="77"/>
      <c r="BS203" s="77"/>
    </row>
    <row r="204" spans="42:77" ht="15" hidden="1" customHeight="1" x14ac:dyDescent="0.2">
      <c r="AP204" s="120"/>
      <c r="AQ204" s="121"/>
      <c r="AX204" s="144">
        <v>7</v>
      </c>
      <c r="AY204" s="144">
        <v>2</v>
      </c>
      <c r="BP204" s="77"/>
      <c r="BQ204" s="137"/>
      <c r="BR204" s="77"/>
      <c r="BS204" s="77"/>
    </row>
    <row r="205" spans="42:77" ht="15" hidden="1" customHeight="1" x14ac:dyDescent="0.2">
      <c r="AP205" s="120"/>
      <c r="AQ205" s="121"/>
      <c r="AX205" s="144">
        <v>7</v>
      </c>
      <c r="AY205" s="144">
        <v>3</v>
      </c>
      <c r="BP205" s="77"/>
      <c r="BQ205" s="137"/>
      <c r="BR205" s="77"/>
      <c r="BS205" s="77"/>
    </row>
    <row r="206" spans="42:77" ht="15" hidden="1" customHeight="1" x14ac:dyDescent="0.2">
      <c r="AP206" s="120"/>
      <c r="AQ206" s="121"/>
      <c r="AX206" s="144">
        <v>7</v>
      </c>
      <c r="AY206" s="144">
        <v>4</v>
      </c>
      <c r="BP206" s="77"/>
      <c r="BQ206" s="137"/>
      <c r="BR206" s="77"/>
      <c r="BS206" s="77"/>
    </row>
    <row r="207" spans="42:77" ht="15" hidden="1" customHeight="1" x14ac:dyDescent="0.2">
      <c r="AQ207" s="121"/>
      <c r="AX207" s="144">
        <v>8</v>
      </c>
      <c r="AY207" s="144">
        <v>1</v>
      </c>
      <c r="BP207" s="77"/>
      <c r="BQ207" s="137"/>
      <c r="BR207" s="77"/>
      <c r="BS207" s="77"/>
    </row>
    <row r="208" spans="42:77" ht="15" hidden="1" customHeight="1" x14ac:dyDescent="0.2">
      <c r="AX208" s="144">
        <v>8</v>
      </c>
      <c r="AY208" s="144">
        <v>2</v>
      </c>
      <c r="BP208" s="77"/>
      <c r="BQ208" s="137"/>
      <c r="BR208" s="77"/>
      <c r="BS208" s="77"/>
    </row>
    <row r="209" spans="50:71" ht="15" hidden="1" customHeight="1" x14ac:dyDescent="0.2">
      <c r="AX209" s="144">
        <v>8</v>
      </c>
      <c r="AY209" s="144">
        <v>3</v>
      </c>
      <c r="BP209" s="77"/>
      <c r="BQ209" s="137"/>
      <c r="BR209" s="77"/>
      <c r="BS209" s="77"/>
    </row>
    <row r="210" spans="50:71" ht="15" hidden="1" customHeight="1" x14ac:dyDescent="0.2">
      <c r="AX210" s="144">
        <v>8</v>
      </c>
      <c r="AY210" s="144">
        <v>4</v>
      </c>
      <c r="BP210" s="77"/>
      <c r="BQ210" s="138"/>
      <c r="BR210" s="77"/>
      <c r="BS210" s="77"/>
    </row>
    <row r="211" spans="50:71" ht="15" hidden="1" customHeight="1" x14ac:dyDescent="0.2">
      <c r="AX211" s="144">
        <v>9</v>
      </c>
      <c r="AY211" s="144">
        <v>1</v>
      </c>
      <c r="BP211" s="77"/>
      <c r="BQ211" s="138"/>
      <c r="BR211" s="77"/>
      <c r="BS211" s="77"/>
    </row>
    <row r="212" spans="50:71" ht="15" hidden="1" customHeight="1" x14ac:dyDescent="0.2">
      <c r="AX212" s="144">
        <v>9</v>
      </c>
      <c r="AY212" s="144">
        <v>2</v>
      </c>
      <c r="BP212" s="77"/>
      <c r="BQ212" s="138"/>
      <c r="BR212" s="77"/>
      <c r="BS212" s="77"/>
    </row>
    <row r="213" spans="50:71" ht="15" hidden="1" customHeight="1" x14ac:dyDescent="0.2">
      <c r="AX213" s="144">
        <v>9</v>
      </c>
      <c r="AY213" s="144">
        <v>3</v>
      </c>
      <c r="BP213" s="77"/>
      <c r="BQ213" s="138"/>
      <c r="BR213" s="77"/>
      <c r="BS213" s="77"/>
    </row>
    <row r="214" spans="50:71" ht="15" hidden="1" customHeight="1" x14ac:dyDescent="0.2">
      <c r="AX214" s="144">
        <v>9</v>
      </c>
      <c r="AY214" s="144">
        <v>4</v>
      </c>
      <c r="BP214" s="77"/>
      <c r="BQ214" s="138"/>
      <c r="BR214" s="77"/>
      <c r="BS214" s="77"/>
    </row>
    <row r="215" spans="50:71" ht="15" hidden="1" customHeight="1" x14ac:dyDescent="0.2">
      <c r="AX215" s="144">
        <v>10</v>
      </c>
      <c r="AY215" s="144">
        <v>1</v>
      </c>
      <c r="BP215" s="77"/>
      <c r="BQ215" s="138"/>
      <c r="BR215" s="77"/>
      <c r="BS215" s="77"/>
    </row>
    <row r="216" spans="50:71" ht="15" hidden="1" customHeight="1" x14ac:dyDescent="0.2">
      <c r="AX216" s="144">
        <v>10</v>
      </c>
      <c r="AY216" s="144">
        <v>2</v>
      </c>
      <c r="BP216" s="77"/>
      <c r="BQ216" s="138"/>
      <c r="BR216" s="77"/>
      <c r="BS216" s="77"/>
    </row>
    <row r="217" spans="50:71" ht="15" hidden="1" customHeight="1" x14ac:dyDescent="0.2">
      <c r="AX217" s="144">
        <v>10</v>
      </c>
      <c r="AY217" s="144">
        <v>3</v>
      </c>
      <c r="BP217" s="77"/>
      <c r="BQ217" s="138"/>
      <c r="BR217" s="77"/>
      <c r="BS217" s="77"/>
    </row>
    <row r="218" spans="50:71" ht="15" hidden="1" customHeight="1" x14ac:dyDescent="0.2">
      <c r="AX218" s="144">
        <v>10</v>
      </c>
      <c r="AY218" s="144">
        <v>4</v>
      </c>
      <c r="BP218" s="77"/>
      <c r="BQ218" s="138"/>
      <c r="BR218" s="77"/>
      <c r="BS218" s="77"/>
    </row>
    <row r="219" spans="50:71" ht="15" hidden="1" customHeight="1" x14ac:dyDescent="0.2">
      <c r="AX219" s="144">
        <v>11</v>
      </c>
      <c r="AY219" s="144">
        <v>1</v>
      </c>
      <c r="BP219" s="77"/>
      <c r="BQ219" s="138"/>
      <c r="BR219" s="77"/>
      <c r="BS219" s="77"/>
    </row>
    <row r="220" spans="50:71" ht="15" hidden="1" customHeight="1" x14ac:dyDescent="0.2">
      <c r="AX220" s="144">
        <v>11</v>
      </c>
      <c r="AY220" s="144">
        <v>2</v>
      </c>
      <c r="BP220" s="77"/>
      <c r="BQ220" s="138"/>
      <c r="BR220" s="77"/>
      <c r="BS220" s="77"/>
    </row>
    <row r="221" spans="50:71" ht="15" hidden="1" customHeight="1" x14ac:dyDescent="0.2">
      <c r="AX221" s="144">
        <v>11</v>
      </c>
      <c r="AY221" s="144">
        <v>3</v>
      </c>
      <c r="BP221" s="77"/>
      <c r="BQ221" s="138"/>
      <c r="BR221" s="77"/>
      <c r="BS221" s="77"/>
    </row>
    <row r="222" spans="50:71" ht="15" hidden="1" customHeight="1" x14ac:dyDescent="0.2">
      <c r="AX222" s="144">
        <v>11</v>
      </c>
      <c r="AY222" s="144">
        <v>4</v>
      </c>
      <c r="BP222" s="77"/>
      <c r="BQ222" s="138"/>
      <c r="BR222" s="77"/>
      <c r="BS222" s="77"/>
    </row>
    <row r="223" spans="50:71" ht="15" hidden="1" customHeight="1" x14ac:dyDescent="0.2">
      <c r="AX223" s="144">
        <v>12</v>
      </c>
      <c r="AY223" s="144">
        <v>1</v>
      </c>
      <c r="BP223" s="77"/>
      <c r="BQ223" s="137"/>
      <c r="BR223" s="77"/>
      <c r="BS223" s="77"/>
    </row>
    <row r="224" spans="50:71" ht="15" hidden="1" customHeight="1" x14ac:dyDescent="0.2">
      <c r="AX224" s="144">
        <v>12</v>
      </c>
      <c r="AY224" s="144">
        <v>2</v>
      </c>
      <c r="BP224" s="77"/>
      <c r="BQ224" s="137"/>
      <c r="BR224" s="77"/>
      <c r="BS224" s="77"/>
    </row>
    <row r="225" spans="50:71" ht="15" hidden="1" customHeight="1" x14ac:dyDescent="0.2">
      <c r="AX225" s="144">
        <v>12</v>
      </c>
      <c r="AY225" s="144">
        <v>3</v>
      </c>
      <c r="BP225" s="77"/>
      <c r="BQ225" s="137"/>
      <c r="BR225" s="77"/>
      <c r="BS225" s="77"/>
    </row>
    <row r="226" spans="50:71" ht="15" hidden="1" customHeight="1" x14ac:dyDescent="0.2">
      <c r="AX226" s="144">
        <v>12</v>
      </c>
      <c r="AY226" s="144">
        <v>4</v>
      </c>
      <c r="BP226" s="77"/>
      <c r="BQ226" s="138"/>
      <c r="BR226" s="77"/>
      <c r="BS226" s="77"/>
    </row>
    <row r="227" spans="50:71" ht="15" hidden="1" customHeight="1" x14ac:dyDescent="0.2">
      <c r="AX227" s="144">
        <v>13</v>
      </c>
      <c r="AY227" s="144">
        <v>1</v>
      </c>
      <c r="BP227" s="77"/>
      <c r="BQ227" s="138"/>
      <c r="BR227" s="77"/>
      <c r="BS227" s="77"/>
    </row>
    <row r="228" spans="50:71" ht="15" hidden="1" customHeight="1" x14ac:dyDescent="0.2">
      <c r="AX228" s="144">
        <v>13</v>
      </c>
      <c r="AY228" s="144">
        <v>2</v>
      </c>
      <c r="BP228" s="77"/>
      <c r="BQ228" s="138"/>
      <c r="BR228" s="77"/>
      <c r="BS228" s="77"/>
    </row>
    <row r="229" spans="50:71" ht="15" hidden="1" customHeight="1" x14ac:dyDescent="0.2">
      <c r="AX229" s="144">
        <v>13</v>
      </c>
      <c r="AY229" s="144">
        <v>3</v>
      </c>
      <c r="BP229" s="77"/>
      <c r="BQ229" s="138"/>
      <c r="BR229" s="77"/>
      <c r="BS229" s="77"/>
    </row>
    <row r="230" spans="50:71" ht="15" hidden="1" customHeight="1" x14ac:dyDescent="0.2">
      <c r="AX230" s="144">
        <v>13</v>
      </c>
      <c r="AY230" s="144">
        <v>4</v>
      </c>
      <c r="BP230" s="77"/>
      <c r="BQ230" s="138"/>
      <c r="BR230" s="77"/>
      <c r="BS230" s="77"/>
    </row>
    <row r="231" spans="50:71" ht="15" hidden="1" customHeight="1" x14ac:dyDescent="0.2">
      <c r="AX231" s="144">
        <v>14</v>
      </c>
      <c r="AY231" s="144">
        <v>1</v>
      </c>
      <c r="BP231" s="77"/>
      <c r="BQ231" s="138"/>
      <c r="BR231" s="77"/>
      <c r="BS231" s="77"/>
    </row>
    <row r="232" spans="50:71" ht="15" hidden="1" customHeight="1" x14ac:dyDescent="0.2">
      <c r="AX232" s="144">
        <v>14</v>
      </c>
      <c r="AY232" s="144">
        <v>2</v>
      </c>
      <c r="BP232" s="77"/>
      <c r="BQ232" s="138"/>
      <c r="BR232" s="77"/>
      <c r="BS232" s="77"/>
    </row>
    <row r="233" spans="50:71" ht="15" hidden="1" customHeight="1" x14ac:dyDescent="0.2">
      <c r="AX233" s="144">
        <v>14</v>
      </c>
      <c r="AY233" s="144">
        <v>3</v>
      </c>
      <c r="BP233" s="77"/>
      <c r="BQ233" s="138"/>
      <c r="BR233" s="77"/>
      <c r="BS233" s="77"/>
    </row>
    <row r="234" spans="50:71" ht="15" hidden="1" customHeight="1" x14ac:dyDescent="0.2">
      <c r="AX234" s="144">
        <v>14</v>
      </c>
      <c r="AY234" s="144">
        <v>4</v>
      </c>
      <c r="BP234" s="77"/>
      <c r="BQ234" s="138"/>
      <c r="BR234" s="77"/>
      <c r="BS234" s="77"/>
    </row>
    <row r="235" spans="50:71" ht="15" hidden="1" customHeight="1" x14ac:dyDescent="0.2">
      <c r="AX235" s="144">
        <v>15</v>
      </c>
      <c r="AY235" s="144">
        <v>1</v>
      </c>
      <c r="BP235" s="77"/>
      <c r="BQ235" s="138"/>
      <c r="BR235" s="77"/>
      <c r="BS235" s="77"/>
    </row>
    <row r="236" spans="50:71" ht="15" hidden="1" customHeight="1" x14ac:dyDescent="0.2">
      <c r="AX236" s="144">
        <v>15</v>
      </c>
      <c r="AY236" s="144">
        <v>2</v>
      </c>
      <c r="BP236" s="77"/>
      <c r="BQ236" s="138"/>
      <c r="BR236" s="77"/>
      <c r="BS236" s="77"/>
    </row>
    <row r="237" spans="50:71" ht="15" hidden="1" customHeight="1" x14ac:dyDescent="0.2">
      <c r="AX237" s="144">
        <v>15</v>
      </c>
      <c r="AY237" s="144">
        <v>3</v>
      </c>
      <c r="BP237" s="77"/>
      <c r="BQ237" s="138"/>
      <c r="BR237" s="77"/>
      <c r="BS237" s="77"/>
    </row>
    <row r="238" spans="50:71" ht="15" hidden="1" customHeight="1" x14ac:dyDescent="0.2">
      <c r="AX238" s="144">
        <v>15</v>
      </c>
      <c r="AY238" s="144">
        <v>4</v>
      </c>
      <c r="BP238" s="77"/>
      <c r="BQ238" s="138"/>
      <c r="BR238" s="77"/>
      <c r="BS238" s="77"/>
    </row>
    <row r="239" spans="50:71" ht="15" hidden="1" customHeight="1" x14ac:dyDescent="0.2">
      <c r="AX239" s="144">
        <v>16</v>
      </c>
      <c r="AY239" s="144">
        <v>1</v>
      </c>
      <c r="BP239" s="77"/>
      <c r="BQ239" s="137"/>
      <c r="BR239" s="77"/>
      <c r="BS239" s="77"/>
    </row>
    <row r="240" spans="50:71" ht="15" hidden="1" customHeight="1" x14ac:dyDescent="0.2">
      <c r="AX240" s="144">
        <v>16</v>
      </c>
      <c r="AY240" s="144">
        <v>2</v>
      </c>
      <c r="BP240" s="77"/>
      <c r="BQ240" s="137"/>
      <c r="BR240" s="77"/>
      <c r="BS240" s="77"/>
    </row>
    <row r="241" spans="50:71" ht="15" hidden="1" customHeight="1" x14ac:dyDescent="0.2">
      <c r="AX241" s="144">
        <v>16</v>
      </c>
      <c r="AY241" s="144">
        <v>3</v>
      </c>
      <c r="BP241" s="77"/>
      <c r="BQ241" s="137"/>
      <c r="BR241" s="77"/>
      <c r="BS241" s="77"/>
    </row>
    <row r="242" spans="50:71" ht="15" hidden="1" customHeight="1" x14ac:dyDescent="0.2">
      <c r="AX242" s="144">
        <v>16</v>
      </c>
      <c r="AY242" s="144">
        <v>4</v>
      </c>
      <c r="BP242" s="77"/>
      <c r="BQ242" s="138"/>
      <c r="BR242" s="77"/>
      <c r="BS242" s="77"/>
    </row>
    <row r="243" spans="50:71" ht="15" hidden="1" customHeight="1" x14ac:dyDescent="0.2">
      <c r="AX243" s="144">
        <v>17</v>
      </c>
      <c r="AY243" s="144">
        <v>1</v>
      </c>
      <c r="BP243" s="77"/>
      <c r="BQ243" s="138"/>
      <c r="BR243" s="77"/>
      <c r="BS243" s="77"/>
    </row>
    <row r="244" spans="50:71" ht="15" hidden="1" customHeight="1" x14ac:dyDescent="0.2">
      <c r="AX244" s="144">
        <v>17</v>
      </c>
      <c r="AY244" s="144">
        <v>2</v>
      </c>
      <c r="BP244" s="77"/>
      <c r="BQ244" s="138"/>
      <c r="BR244" s="77"/>
      <c r="BS244" s="77"/>
    </row>
    <row r="245" spans="50:71" ht="15" hidden="1" customHeight="1" x14ac:dyDescent="0.2">
      <c r="AX245" s="144">
        <v>17</v>
      </c>
      <c r="AY245" s="144">
        <v>3</v>
      </c>
      <c r="BP245" s="77"/>
      <c r="BQ245" s="138"/>
      <c r="BR245" s="77"/>
      <c r="BS245" s="77"/>
    </row>
    <row r="246" spans="50:71" ht="15" hidden="1" customHeight="1" x14ac:dyDescent="0.2">
      <c r="AX246" s="144">
        <v>17</v>
      </c>
      <c r="AY246" s="144">
        <v>4</v>
      </c>
      <c r="BP246" s="77"/>
      <c r="BQ246" s="138"/>
      <c r="BR246" s="77"/>
      <c r="BS246" s="77"/>
    </row>
    <row r="247" spans="50:71" ht="15" hidden="1" customHeight="1" x14ac:dyDescent="0.2">
      <c r="AX247" s="144">
        <v>18</v>
      </c>
      <c r="AY247" s="144">
        <v>1</v>
      </c>
      <c r="BP247" s="77"/>
      <c r="BQ247" s="138"/>
      <c r="BR247" s="77"/>
      <c r="BS247" s="77"/>
    </row>
    <row r="248" spans="50:71" ht="15" hidden="1" customHeight="1" x14ac:dyDescent="0.2">
      <c r="AX248" s="144">
        <v>18</v>
      </c>
      <c r="AY248" s="144">
        <v>2</v>
      </c>
      <c r="BP248" s="77"/>
      <c r="BQ248" s="138"/>
      <c r="BR248" s="77"/>
      <c r="BS248" s="77"/>
    </row>
    <row r="249" spans="50:71" ht="15" hidden="1" customHeight="1" x14ac:dyDescent="0.2">
      <c r="AX249" s="144">
        <v>18</v>
      </c>
      <c r="AY249" s="144">
        <v>3</v>
      </c>
      <c r="BP249" s="77"/>
      <c r="BQ249" s="138"/>
      <c r="BR249" s="77"/>
      <c r="BS249" s="77"/>
    </row>
    <row r="250" spans="50:71" ht="15" hidden="1" customHeight="1" x14ac:dyDescent="0.2">
      <c r="AX250" s="144">
        <v>18</v>
      </c>
      <c r="AY250" s="144">
        <v>4</v>
      </c>
      <c r="BP250" s="77"/>
      <c r="BQ250" s="137"/>
      <c r="BR250" s="77"/>
      <c r="BS250" s="77"/>
    </row>
    <row r="251" spans="50:71" ht="15" hidden="1" customHeight="1" x14ac:dyDescent="0.2">
      <c r="AX251" s="144">
        <v>19</v>
      </c>
      <c r="AY251" s="144">
        <v>1</v>
      </c>
      <c r="BP251" s="77"/>
      <c r="BQ251" s="137"/>
      <c r="BR251" s="77"/>
      <c r="BS251" s="77"/>
    </row>
    <row r="252" spans="50:71" ht="15" hidden="1" customHeight="1" x14ac:dyDescent="0.2">
      <c r="AX252" s="144">
        <v>19</v>
      </c>
      <c r="AY252" s="144">
        <v>2</v>
      </c>
      <c r="BP252" s="77"/>
      <c r="BQ252" s="137"/>
      <c r="BR252" s="77"/>
      <c r="BS252" s="77"/>
    </row>
    <row r="253" spans="50:71" ht="15" hidden="1" customHeight="1" x14ac:dyDescent="0.2">
      <c r="AX253" s="144">
        <v>19</v>
      </c>
      <c r="AY253" s="144">
        <v>3</v>
      </c>
      <c r="BP253" s="77"/>
      <c r="BQ253" s="138"/>
      <c r="BR253" s="77"/>
      <c r="BS253" s="77"/>
    </row>
    <row r="254" spans="50:71" ht="15" hidden="1" customHeight="1" x14ac:dyDescent="0.2">
      <c r="AX254" s="144">
        <v>19</v>
      </c>
      <c r="AY254" s="144">
        <v>4</v>
      </c>
      <c r="BP254" s="77"/>
      <c r="BQ254" s="138"/>
      <c r="BR254" s="77"/>
      <c r="BS254" s="77"/>
    </row>
    <row r="255" spans="50:71" ht="15" hidden="1" customHeight="1" x14ac:dyDescent="0.2">
      <c r="AX255" s="144">
        <v>20</v>
      </c>
      <c r="AY255" s="144">
        <v>1</v>
      </c>
      <c r="BP255" s="77"/>
      <c r="BQ255" s="138"/>
      <c r="BR255" s="77"/>
      <c r="BS255" s="77"/>
    </row>
    <row r="256" spans="50:71" ht="15" hidden="1" customHeight="1" x14ac:dyDescent="0.2">
      <c r="AX256" s="144">
        <v>20</v>
      </c>
      <c r="AY256" s="144">
        <v>2</v>
      </c>
      <c r="BP256" s="77"/>
      <c r="BQ256" s="138"/>
      <c r="BR256" s="77"/>
      <c r="BS256" s="77"/>
    </row>
    <row r="257" spans="50:71" ht="15" hidden="1" customHeight="1" x14ac:dyDescent="0.2">
      <c r="AX257" s="144">
        <v>20</v>
      </c>
      <c r="AY257" s="144">
        <v>3</v>
      </c>
      <c r="BP257" s="77"/>
      <c r="BQ257" s="138"/>
      <c r="BR257" s="77"/>
      <c r="BS257" s="77"/>
    </row>
    <row r="258" spans="50:71" ht="15" hidden="1" customHeight="1" x14ac:dyDescent="0.2">
      <c r="AX258" s="144">
        <v>20</v>
      </c>
      <c r="AY258" s="144">
        <v>4</v>
      </c>
      <c r="BP258" s="77"/>
      <c r="BQ258" s="138"/>
      <c r="BR258" s="77"/>
      <c r="BS258" s="77"/>
    </row>
    <row r="259" spans="50:71" ht="15" hidden="1" customHeight="1" x14ac:dyDescent="0.2">
      <c r="AX259" s="144">
        <v>21</v>
      </c>
      <c r="AY259" s="144">
        <v>1</v>
      </c>
      <c r="BP259" s="77"/>
      <c r="BQ259" s="138"/>
      <c r="BR259" s="77"/>
      <c r="BS259" s="77"/>
    </row>
    <row r="260" spans="50:71" ht="15" hidden="1" customHeight="1" x14ac:dyDescent="0.2">
      <c r="AX260" s="144">
        <v>21</v>
      </c>
      <c r="AY260" s="144">
        <v>2</v>
      </c>
      <c r="BP260" s="77"/>
      <c r="BQ260" s="138"/>
      <c r="BR260" s="77"/>
      <c r="BS260" s="77"/>
    </row>
    <row r="261" spans="50:71" ht="15" hidden="1" customHeight="1" x14ac:dyDescent="0.2">
      <c r="AX261" s="144">
        <v>21</v>
      </c>
      <c r="AY261" s="144">
        <v>3</v>
      </c>
      <c r="BP261" s="77"/>
      <c r="BQ261" s="137"/>
      <c r="BR261" s="77"/>
      <c r="BS261" s="77"/>
    </row>
    <row r="262" spans="50:71" ht="15" hidden="1" customHeight="1" x14ac:dyDescent="0.2">
      <c r="AX262" s="144">
        <v>21</v>
      </c>
      <c r="AY262" s="144">
        <v>4</v>
      </c>
      <c r="BP262" s="77"/>
      <c r="BQ262" s="137"/>
      <c r="BR262" s="77"/>
      <c r="BS262" s="77"/>
    </row>
    <row r="263" spans="50:71" ht="15" hidden="1" customHeight="1" x14ac:dyDescent="0.2">
      <c r="AX263" s="144">
        <v>22</v>
      </c>
      <c r="AY263" s="144">
        <v>1</v>
      </c>
      <c r="BP263" s="77"/>
      <c r="BQ263" s="137"/>
      <c r="BR263" s="77"/>
      <c r="BS263" s="77"/>
    </row>
    <row r="264" spans="50:71" ht="15" hidden="1" customHeight="1" x14ac:dyDescent="0.2">
      <c r="AX264" s="144">
        <v>22</v>
      </c>
      <c r="AY264" s="144">
        <v>2</v>
      </c>
      <c r="BP264" s="77"/>
      <c r="BQ264" s="138"/>
      <c r="BR264" s="77"/>
      <c r="BS264" s="77"/>
    </row>
    <row r="265" spans="50:71" ht="15" hidden="1" customHeight="1" x14ac:dyDescent="0.2">
      <c r="AX265" s="144">
        <v>22</v>
      </c>
      <c r="AY265" s="144">
        <v>3</v>
      </c>
      <c r="BP265" s="77"/>
      <c r="BQ265" s="138"/>
      <c r="BR265" s="77"/>
      <c r="BS265" s="77"/>
    </row>
    <row r="266" spans="50:71" ht="15" hidden="1" customHeight="1" x14ac:dyDescent="0.2">
      <c r="AX266" s="144">
        <v>22</v>
      </c>
      <c r="AY266" s="144">
        <v>4</v>
      </c>
      <c r="BP266" s="77"/>
      <c r="BQ266" s="138"/>
      <c r="BR266" s="77"/>
      <c r="BS266" s="77"/>
    </row>
    <row r="267" spans="50:71" ht="15" hidden="1" customHeight="1" x14ac:dyDescent="0.2">
      <c r="AX267" s="144">
        <v>23</v>
      </c>
      <c r="AY267" s="144">
        <v>1</v>
      </c>
      <c r="BP267" s="77"/>
      <c r="BQ267" s="137"/>
      <c r="BR267" s="77"/>
      <c r="BS267" s="77"/>
    </row>
    <row r="268" spans="50:71" ht="15" hidden="1" customHeight="1" x14ac:dyDescent="0.2">
      <c r="AX268" s="144">
        <v>23</v>
      </c>
      <c r="AY268" s="144">
        <v>2</v>
      </c>
      <c r="BP268" s="77"/>
      <c r="BQ268" s="137"/>
      <c r="BR268" s="77"/>
      <c r="BS268" s="77"/>
    </row>
    <row r="269" spans="50:71" ht="15" hidden="1" customHeight="1" x14ac:dyDescent="0.2">
      <c r="AX269" s="144">
        <v>23</v>
      </c>
      <c r="AY269" s="144">
        <v>3</v>
      </c>
      <c r="BP269" s="77"/>
      <c r="BQ269" s="137"/>
      <c r="BR269" s="77"/>
      <c r="BS269" s="77"/>
    </row>
    <row r="270" spans="50:71" ht="15" hidden="1" customHeight="1" x14ac:dyDescent="0.2">
      <c r="AX270" s="144">
        <v>23</v>
      </c>
      <c r="AY270" s="144">
        <v>4</v>
      </c>
      <c r="BP270" s="77"/>
      <c r="BQ270" s="138"/>
      <c r="BR270" s="77"/>
      <c r="BS270" s="77"/>
    </row>
    <row r="271" spans="50:71" ht="15" hidden="1" customHeight="1" x14ac:dyDescent="0.2">
      <c r="AX271" s="144">
        <v>24</v>
      </c>
      <c r="AY271" s="144">
        <v>1</v>
      </c>
      <c r="BP271" s="77"/>
      <c r="BQ271" s="138"/>
      <c r="BR271" s="77"/>
      <c r="BS271" s="77"/>
    </row>
    <row r="272" spans="50:71" ht="15" hidden="1" customHeight="1" x14ac:dyDescent="0.2">
      <c r="AX272" s="144">
        <v>24</v>
      </c>
      <c r="AY272" s="144">
        <v>2</v>
      </c>
      <c r="BP272" s="77"/>
      <c r="BQ272" s="138"/>
      <c r="BR272" s="77"/>
      <c r="BS272" s="77"/>
    </row>
    <row r="273" spans="50:71" ht="15" hidden="1" customHeight="1" x14ac:dyDescent="0.2">
      <c r="AX273" s="144">
        <v>24</v>
      </c>
      <c r="AY273" s="144">
        <v>3</v>
      </c>
      <c r="BP273" s="77"/>
      <c r="BQ273" s="137"/>
      <c r="BR273" s="77"/>
      <c r="BS273" s="77"/>
    </row>
    <row r="274" spans="50:71" ht="15" hidden="1" customHeight="1" x14ac:dyDescent="0.2">
      <c r="AX274" s="144">
        <v>24</v>
      </c>
      <c r="AY274" s="144">
        <v>4</v>
      </c>
      <c r="BP274" s="77"/>
      <c r="BQ274" s="137"/>
      <c r="BR274" s="77"/>
      <c r="BS274" s="77"/>
    </row>
    <row r="275" spans="50:71" ht="15" hidden="1" customHeight="1" x14ac:dyDescent="0.2">
      <c r="AX275" s="144">
        <v>25</v>
      </c>
      <c r="AY275" s="144">
        <v>1</v>
      </c>
      <c r="BP275" s="77"/>
      <c r="BQ275" s="137"/>
      <c r="BR275" s="77"/>
      <c r="BS275" s="77"/>
    </row>
    <row r="276" spans="50:71" ht="15" hidden="1" customHeight="1" x14ac:dyDescent="0.2">
      <c r="AX276" s="144">
        <v>25</v>
      </c>
      <c r="AY276" s="144">
        <v>2</v>
      </c>
      <c r="BP276" s="77"/>
      <c r="BQ276" s="137"/>
      <c r="BR276" s="77"/>
      <c r="BS276" s="77"/>
    </row>
    <row r="277" spans="50:71" ht="15" hidden="1" customHeight="1" x14ac:dyDescent="0.2">
      <c r="AX277" s="144">
        <v>25</v>
      </c>
      <c r="AY277" s="144">
        <v>3</v>
      </c>
      <c r="BP277" s="77"/>
      <c r="BQ277" s="137"/>
      <c r="BR277" s="77"/>
      <c r="BS277" s="77"/>
    </row>
    <row r="278" spans="50:71" ht="15" hidden="1" customHeight="1" x14ac:dyDescent="0.2">
      <c r="AX278" s="144">
        <v>25</v>
      </c>
      <c r="AY278" s="144">
        <v>4</v>
      </c>
      <c r="BP278" s="77"/>
      <c r="BQ278" s="137"/>
      <c r="BR278" s="77"/>
      <c r="BS278" s="77"/>
    </row>
    <row r="279" spans="50:71" ht="15" hidden="1" customHeight="1" x14ac:dyDescent="0.2">
      <c r="AX279" s="144">
        <v>26</v>
      </c>
      <c r="AY279" s="144">
        <v>1</v>
      </c>
      <c r="BP279" s="77"/>
      <c r="BQ279" s="137"/>
      <c r="BR279" s="77"/>
      <c r="BS279" s="77"/>
    </row>
    <row r="280" spans="50:71" ht="15" hidden="1" customHeight="1" x14ac:dyDescent="0.2">
      <c r="AX280" s="144">
        <v>26</v>
      </c>
      <c r="AY280" s="144">
        <v>2</v>
      </c>
      <c r="BP280" s="77"/>
      <c r="BQ280" s="137"/>
      <c r="BR280" s="77"/>
      <c r="BS280" s="77"/>
    </row>
    <row r="281" spans="50:71" ht="15" hidden="1" customHeight="1" x14ac:dyDescent="0.2">
      <c r="AX281" s="144">
        <v>26</v>
      </c>
      <c r="AY281" s="144">
        <v>3</v>
      </c>
      <c r="BP281" s="77"/>
      <c r="BQ281" s="137"/>
      <c r="BR281" s="77"/>
      <c r="BS281" s="77"/>
    </row>
    <row r="282" spans="50:71" ht="15" hidden="1" customHeight="1" x14ac:dyDescent="0.2">
      <c r="AX282" s="144">
        <v>26</v>
      </c>
      <c r="AY282" s="144">
        <v>4</v>
      </c>
      <c r="BP282" s="77"/>
      <c r="BQ282" s="137"/>
      <c r="BR282" s="77"/>
      <c r="BS282" s="77"/>
    </row>
    <row r="283" spans="50:71" ht="15" hidden="1" customHeight="1" x14ac:dyDescent="0.2">
      <c r="AX283" s="144">
        <v>27</v>
      </c>
      <c r="AY283" s="144">
        <v>1</v>
      </c>
      <c r="BP283" s="77"/>
      <c r="BQ283" s="137"/>
      <c r="BR283" s="77"/>
      <c r="BS283" s="77"/>
    </row>
    <row r="284" spans="50:71" ht="15" hidden="1" customHeight="1" x14ac:dyDescent="0.2">
      <c r="AX284" s="144">
        <v>27</v>
      </c>
      <c r="AY284" s="144">
        <v>2</v>
      </c>
      <c r="BP284" s="77"/>
      <c r="BQ284" s="137"/>
      <c r="BR284" s="77"/>
      <c r="BS284" s="77"/>
    </row>
    <row r="285" spans="50:71" ht="15" hidden="1" customHeight="1" x14ac:dyDescent="0.2">
      <c r="AX285" s="144">
        <v>27</v>
      </c>
      <c r="AY285" s="144">
        <v>3</v>
      </c>
      <c r="BP285" s="77"/>
      <c r="BQ285" s="137"/>
      <c r="BR285" s="77"/>
      <c r="BS285" s="77"/>
    </row>
    <row r="286" spans="50:71" ht="15" hidden="1" customHeight="1" x14ac:dyDescent="0.2">
      <c r="AX286" s="144">
        <v>27</v>
      </c>
      <c r="AY286" s="144">
        <v>4</v>
      </c>
      <c r="BP286" s="77"/>
      <c r="BQ286" s="137"/>
      <c r="BR286" s="77"/>
      <c r="BS286" s="77"/>
    </row>
    <row r="287" spans="50:71" ht="15" hidden="1" customHeight="1" x14ac:dyDescent="0.2">
      <c r="AX287" s="144">
        <v>28</v>
      </c>
      <c r="AY287" s="144">
        <v>1</v>
      </c>
      <c r="BP287" s="77"/>
      <c r="BQ287" s="137"/>
      <c r="BR287" s="77"/>
      <c r="BS287" s="77"/>
    </row>
    <row r="288" spans="50:71" ht="15" hidden="1" customHeight="1" x14ac:dyDescent="0.2">
      <c r="AX288" s="144">
        <v>28</v>
      </c>
      <c r="AY288" s="144">
        <v>2</v>
      </c>
      <c r="BP288" s="77"/>
      <c r="BQ288" s="137"/>
      <c r="BR288" s="77"/>
      <c r="BS288" s="77"/>
    </row>
    <row r="289" spans="50:71" ht="15" hidden="1" customHeight="1" x14ac:dyDescent="0.2">
      <c r="AX289" s="144">
        <v>28</v>
      </c>
      <c r="AY289" s="144">
        <v>3</v>
      </c>
      <c r="BP289" s="77"/>
      <c r="BQ289" s="137"/>
      <c r="BR289" s="77"/>
      <c r="BS289" s="77"/>
    </row>
    <row r="290" spans="50:71" ht="15" hidden="1" customHeight="1" x14ac:dyDescent="0.2">
      <c r="AX290" s="144">
        <v>28</v>
      </c>
      <c r="AY290" s="144">
        <v>4</v>
      </c>
      <c r="BP290" s="77"/>
      <c r="BQ290" s="137"/>
      <c r="BR290" s="77"/>
      <c r="BS290" s="77"/>
    </row>
    <row r="291" spans="50:71" ht="15" hidden="1" customHeight="1" x14ac:dyDescent="0.2">
      <c r="AX291" s="144">
        <v>29</v>
      </c>
      <c r="AY291" s="144">
        <v>1</v>
      </c>
      <c r="BP291" s="77"/>
      <c r="BQ291" s="137"/>
      <c r="BR291" s="77"/>
      <c r="BS291" s="77"/>
    </row>
    <row r="292" spans="50:71" ht="15" hidden="1" customHeight="1" x14ac:dyDescent="0.2">
      <c r="AX292" s="144">
        <v>29</v>
      </c>
      <c r="AY292" s="144">
        <v>2</v>
      </c>
      <c r="BP292" s="77"/>
      <c r="BQ292" s="137"/>
      <c r="BR292" s="77"/>
      <c r="BS292" s="77"/>
    </row>
    <row r="293" spans="50:71" ht="15" hidden="1" customHeight="1" x14ac:dyDescent="0.2">
      <c r="AX293" s="144">
        <v>29</v>
      </c>
      <c r="AY293" s="144">
        <v>3</v>
      </c>
      <c r="BP293" s="77"/>
      <c r="BQ293" s="137"/>
      <c r="BR293" s="77"/>
      <c r="BS293" s="77"/>
    </row>
    <row r="294" spans="50:71" ht="15" hidden="1" customHeight="1" x14ac:dyDescent="0.2">
      <c r="AX294" s="144">
        <v>29</v>
      </c>
      <c r="AY294" s="144">
        <v>4</v>
      </c>
      <c r="BP294" s="77"/>
      <c r="BQ294" s="137"/>
      <c r="BR294" s="77"/>
      <c r="BS294" s="77"/>
    </row>
    <row r="295" spans="50:71" ht="15" hidden="1" customHeight="1" x14ac:dyDescent="0.2">
      <c r="AX295" s="144">
        <v>30</v>
      </c>
      <c r="AY295" s="144">
        <v>1</v>
      </c>
      <c r="BP295" s="77"/>
      <c r="BQ295" s="137"/>
      <c r="BR295" s="77"/>
      <c r="BS295" s="77"/>
    </row>
    <row r="296" spans="50:71" ht="15" hidden="1" customHeight="1" x14ac:dyDescent="0.2">
      <c r="AX296" s="144">
        <v>30</v>
      </c>
      <c r="AY296" s="144">
        <v>2</v>
      </c>
      <c r="BP296" s="77"/>
      <c r="BQ296" s="137"/>
      <c r="BR296" s="77"/>
      <c r="BS296" s="77"/>
    </row>
    <row r="297" spans="50:71" ht="15" hidden="1" customHeight="1" x14ac:dyDescent="0.2">
      <c r="AX297" s="144">
        <v>30</v>
      </c>
      <c r="AY297" s="144">
        <v>3</v>
      </c>
      <c r="BP297" s="77"/>
      <c r="BQ297" s="137"/>
      <c r="BR297" s="77"/>
      <c r="BS297" s="77"/>
    </row>
    <row r="298" spans="50:71" ht="15" hidden="1" customHeight="1" x14ac:dyDescent="0.2">
      <c r="AX298" s="144">
        <v>30</v>
      </c>
      <c r="AY298" s="144">
        <v>4</v>
      </c>
      <c r="BP298" s="77"/>
      <c r="BQ298" s="137"/>
      <c r="BR298" s="77"/>
      <c r="BS298" s="77"/>
    </row>
    <row r="299" spans="50:71" ht="15" hidden="1" customHeight="1" x14ac:dyDescent="0.2">
      <c r="AX299" s="144">
        <v>31</v>
      </c>
      <c r="AY299" s="144">
        <v>1</v>
      </c>
      <c r="BP299" s="77"/>
      <c r="BQ299" s="137"/>
      <c r="BR299" s="77"/>
      <c r="BS299" s="77"/>
    </row>
    <row r="300" spans="50:71" ht="15" hidden="1" customHeight="1" x14ac:dyDescent="0.2">
      <c r="AX300" s="144">
        <v>31</v>
      </c>
      <c r="AY300" s="144">
        <v>2</v>
      </c>
      <c r="BP300" s="77"/>
      <c r="BQ300" s="137"/>
      <c r="BR300" s="77"/>
      <c r="BS300" s="77"/>
    </row>
    <row r="301" spans="50:71" ht="15" hidden="1" customHeight="1" x14ac:dyDescent="0.2">
      <c r="AX301" s="144">
        <v>31</v>
      </c>
      <c r="AY301" s="144">
        <v>3</v>
      </c>
      <c r="BP301" s="77"/>
      <c r="BQ301" s="137"/>
      <c r="BR301" s="77"/>
      <c r="BS301" s="77"/>
    </row>
    <row r="302" spans="50:71" ht="15" hidden="1" customHeight="1" x14ac:dyDescent="0.2">
      <c r="AX302" s="144">
        <v>31</v>
      </c>
      <c r="AY302" s="144">
        <v>4</v>
      </c>
      <c r="BP302" s="77"/>
      <c r="BQ302" s="137"/>
      <c r="BR302" s="77"/>
      <c r="BS302" s="77"/>
    </row>
    <row r="303" spans="50:71" ht="15" hidden="1" customHeight="1" x14ac:dyDescent="0.2">
      <c r="AX303" s="144">
        <v>32</v>
      </c>
      <c r="AY303" s="144">
        <v>1</v>
      </c>
      <c r="BP303" s="77"/>
      <c r="BQ303" s="137"/>
      <c r="BR303" s="77"/>
      <c r="BS303" s="77"/>
    </row>
    <row r="304" spans="50:71" ht="15" hidden="1" customHeight="1" x14ac:dyDescent="0.2">
      <c r="AX304" s="144">
        <v>32</v>
      </c>
      <c r="AY304" s="144">
        <v>2</v>
      </c>
      <c r="BP304" s="77"/>
      <c r="BQ304" s="137"/>
      <c r="BR304" s="77"/>
      <c r="BS304" s="77"/>
    </row>
    <row r="305" spans="50:85" ht="15" hidden="1" customHeight="1" x14ac:dyDescent="0.2">
      <c r="AX305" s="144">
        <v>32</v>
      </c>
      <c r="AY305" s="144">
        <v>3</v>
      </c>
      <c r="BP305" s="77"/>
      <c r="BQ305" s="77"/>
      <c r="BR305" s="77"/>
      <c r="BS305" s="77"/>
    </row>
    <row r="306" spans="50:85" ht="15" hidden="1" customHeight="1" x14ac:dyDescent="0.2">
      <c r="AX306" s="144">
        <v>32</v>
      </c>
      <c r="AY306" s="144">
        <v>4</v>
      </c>
      <c r="BP306" s="77"/>
      <c r="BQ306" s="77"/>
      <c r="BR306" s="77"/>
      <c r="BS306" s="77"/>
    </row>
    <row r="307" spans="50:85" ht="15" hidden="1" customHeight="1" x14ac:dyDescent="0.2">
      <c r="AX307" s="144">
        <v>33</v>
      </c>
      <c r="AY307" s="144">
        <v>2</v>
      </c>
      <c r="BY307" s="14"/>
      <c r="BZ307" s="14"/>
      <c r="CA307" s="14"/>
      <c r="CB307" s="14"/>
      <c r="CC307" s="89"/>
      <c r="CD307" s="14"/>
      <c r="CE307" s="14"/>
      <c r="CF307" s="14"/>
    </row>
    <row r="308" spans="50:85" ht="15" hidden="1" customHeight="1" x14ac:dyDescent="0.2">
      <c r="AX308" s="144">
        <v>33</v>
      </c>
      <c r="AY308" s="144">
        <v>3</v>
      </c>
      <c r="BY308" s="14"/>
      <c r="BZ308" s="14"/>
      <c r="CA308" s="14"/>
      <c r="CB308" s="14"/>
      <c r="CC308" s="89"/>
      <c r="CD308" s="14"/>
      <c r="CE308" s="14"/>
      <c r="CF308" s="14"/>
    </row>
    <row r="309" spans="50:85" ht="15" hidden="1" customHeight="1" x14ac:dyDescent="0.2">
      <c r="AX309" s="144">
        <v>33</v>
      </c>
      <c r="AY309" s="144">
        <v>4</v>
      </c>
      <c r="BY309" s="14"/>
      <c r="BZ309" s="14"/>
      <c r="CA309" s="14"/>
      <c r="CB309" s="14"/>
      <c r="CC309" s="89"/>
      <c r="CD309" s="14"/>
      <c r="CE309" s="14"/>
      <c r="CF309" s="14"/>
    </row>
    <row r="310" spans="50:85" ht="15" hidden="1" customHeight="1" x14ac:dyDescent="0.2">
      <c r="AX310" s="144">
        <v>34</v>
      </c>
      <c r="AY310" s="144">
        <v>2</v>
      </c>
      <c r="BT310" s="14"/>
      <c r="BU310" s="14"/>
      <c r="BV310" s="14"/>
      <c r="BW310" s="14"/>
      <c r="BX310" s="14"/>
      <c r="BY310" s="14"/>
      <c r="BZ310" s="14"/>
      <c r="CA310" s="14"/>
      <c r="CB310" s="14"/>
      <c r="CC310" s="89"/>
      <c r="CD310" s="14"/>
      <c r="CE310" s="14"/>
      <c r="CF310" s="14"/>
    </row>
    <row r="311" spans="50:85" ht="15" hidden="1" customHeight="1" x14ac:dyDescent="0.2">
      <c r="AX311" s="144">
        <v>34</v>
      </c>
      <c r="AY311" s="144">
        <v>3</v>
      </c>
      <c r="BT311" s="14"/>
      <c r="BU311" s="14"/>
      <c r="BV311" s="14"/>
      <c r="BW311" s="14"/>
      <c r="BX311" s="14"/>
      <c r="BY311" s="14"/>
      <c r="BZ311" s="14"/>
      <c r="CA311" s="14"/>
      <c r="CB311" s="14"/>
      <c r="CC311" s="89"/>
      <c r="CD311" s="14"/>
      <c r="CE311" s="14"/>
      <c r="CF311" s="14"/>
    </row>
    <row r="312" spans="50:85" ht="15" hidden="1" customHeight="1" x14ac:dyDescent="0.25">
      <c r="AX312" s="144">
        <v>34</v>
      </c>
      <c r="AY312" s="144">
        <v>4</v>
      </c>
      <c r="BT312" s="14"/>
      <c r="BU312" s="145"/>
      <c r="BV312" s="14"/>
      <c r="BW312" s="146"/>
      <c r="BX312" s="14"/>
      <c r="BY312" s="14"/>
      <c r="BZ312" s="14"/>
      <c r="CA312" s="147"/>
      <c r="CB312" s="14"/>
      <c r="CC312" s="148"/>
      <c r="CD312" s="14"/>
      <c r="CE312" s="148"/>
      <c r="CF312" s="14"/>
      <c r="CG312" s="91"/>
    </row>
    <row r="313" spans="50:85" ht="15" hidden="1" customHeight="1" x14ac:dyDescent="0.2">
      <c r="AX313" s="144">
        <v>35</v>
      </c>
      <c r="AY313" s="144">
        <v>2</v>
      </c>
      <c r="BT313" s="14"/>
      <c r="BU313" s="131"/>
      <c r="BV313" s="14"/>
      <c r="BW313" s="20"/>
      <c r="BX313" s="14"/>
      <c r="BY313" s="14"/>
      <c r="BZ313" s="14"/>
      <c r="CA313" s="20"/>
      <c r="CB313" s="14"/>
      <c r="CC313" s="89"/>
      <c r="CD313" s="14"/>
      <c r="CE313" s="89"/>
      <c r="CF313" s="14"/>
      <c r="CG313" s="72"/>
    </row>
    <row r="314" spans="50:85" ht="15" hidden="1" customHeight="1" x14ac:dyDescent="0.2">
      <c r="AX314" s="144">
        <v>35</v>
      </c>
      <c r="AY314" s="144">
        <v>3</v>
      </c>
      <c r="BT314" s="14"/>
      <c r="BU314" s="15"/>
      <c r="BV314" s="14"/>
      <c r="BW314" s="20"/>
      <c r="BX314" s="14"/>
      <c r="BY314" s="14"/>
      <c r="BZ314" s="14"/>
      <c r="CA314" s="20"/>
      <c r="CB314" s="14"/>
      <c r="CC314" s="89"/>
      <c r="CD314" s="14"/>
      <c r="CE314" s="89"/>
      <c r="CF314" s="14"/>
      <c r="CG314" s="72"/>
    </row>
    <row r="315" spans="50:85" ht="15" hidden="1" customHeight="1" x14ac:dyDescent="0.2">
      <c r="AX315" s="144">
        <v>35</v>
      </c>
      <c r="AY315" s="144">
        <v>4</v>
      </c>
      <c r="BT315" s="14"/>
      <c r="BU315" s="15"/>
      <c r="BV315" s="14"/>
      <c r="BW315" s="20"/>
      <c r="BX315" s="14"/>
      <c r="BY315" s="14"/>
      <c r="BZ315" s="14"/>
      <c r="CA315" s="95"/>
      <c r="CB315" s="14"/>
      <c r="CC315" s="89"/>
      <c r="CD315" s="14"/>
      <c r="CE315" s="89"/>
      <c r="CF315" s="14"/>
      <c r="CG315" s="72"/>
    </row>
    <row r="316" spans="50:85" ht="15" hidden="1" customHeight="1" x14ac:dyDescent="0.2">
      <c r="AX316" s="144">
        <v>36</v>
      </c>
      <c r="AY316" s="144">
        <v>2</v>
      </c>
      <c r="BT316" s="14"/>
      <c r="BU316" s="15"/>
      <c r="BV316" s="14"/>
      <c r="BW316" s="20"/>
      <c r="BX316" s="14"/>
      <c r="BY316" s="14"/>
      <c r="BZ316" s="14"/>
      <c r="CA316" s="14"/>
      <c r="CB316" s="14"/>
      <c r="CC316" s="89"/>
      <c r="CD316" s="14"/>
      <c r="CE316" s="89"/>
      <c r="CF316" s="14"/>
      <c r="CG316" s="72"/>
    </row>
    <row r="317" spans="50:85" ht="15" hidden="1" customHeight="1" x14ac:dyDescent="0.2">
      <c r="AX317" s="144">
        <v>36</v>
      </c>
      <c r="AY317" s="144">
        <v>3</v>
      </c>
      <c r="BT317" s="14"/>
      <c r="BU317" s="15"/>
      <c r="BV317" s="14"/>
      <c r="BW317" s="95"/>
      <c r="BX317" s="14"/>
      <c r="BY317" s="14"/>
      <c r="BZ317" s="14"/>
      <c r="CA317" s="14"/>
      <c r="CB317" s="14"/>
      <c r="CC317" s="89"/>
      <c r="CD317" s="14"/>
      <c r="CE317" s="149"/>
      <c r="CF317" s="14"/>
      <c r="CG317" s="72"/>
    </row>
    <row r="318" spans="50:85" ht="15" hidden="1" customHeight="1" x14ac:dyDescent="0.2">
      <c r="AX318" s="144">
        <v>36</v>
      </c>
      <c r="AY318" s="144">
        <v>4</v>
      </c>
      <c r="BT318" s="14"/>
      <c r="BU318" s="15"/>
      <c r="BV318" s="14"/>
      <c r="BW318" s="14"/>
      <c r="BX318" s="14"/>
      <c r="BY318" s="14"/>
      <c r="BZ318" s="14"/>
      <c r="CA318" s="14"/>
      <c r="CB318" s="14"/>
      <c r="CC318" s="89"/>
      <c r="CD318" s="14"/>
      <c r="CE318" s="14"/>
      <c r="CF318" s="14"/>
      <c r="CG318" s="72"/>
    </row>
    <row r="319" spans="50:85" ht="15" hidden="1" customHeight="1" x14ac:dyDescent="0.2">
      <c r="AX319" s="144">
        <v>37</v>
      </c>
      <c r="AY319" s="144">
        <v>2</v>
      </c>
      <c r="BT319" s="14"/>
      <c r="BU319" s="15"/>
      <c r="BV319" s="14"/>
      <c r="BW319" s="14"/>
      <c r="BX319" s="14"/>
      <c r="BY319" s="14"/>
      <c r="BZ319" s="14"/>
      <c r="CA319" s="14"/>
      <c r="CB319" s="14"/>
      <c r="CC319" s="89"/>
      <c r="CD319" s="14"/>
      <c r="CE319" s="14"/>
      <c r="CF319" s="14"/>
      <c r="CG319" s="72"/>
    </row>
    <row r="320" spans="50:85" ht="15" hidden="1" customHeight="1" x14ac:dyDescent="0.2">
      <c r="AX320" s="144">
        <v>37</v>
      </c>
      <c r="AY320" s="144">
        <v>3</v>
      </c>
      <c r="BT320" s="14"/>
      <c r="BU320" s="15"/>
      <c r="BV320" s="14"/>
      <c r="BW320" s="14"/>
      <c r="BX320" s="14"/>
      <c r="BY320" s="14"/>
      <c r="BZ320" s="14"/>
      <c r="CA320" s="14"/>
      <c r="CB320" s="14"/>
      <c r="CC320" s="89"/>
      <c r="CD320" s="14"/>
      <c r="CE320" s="14"/>
      <c r="CF320" s="14"/>
      <c r="CG320" s="72"/>
    </row>
    <row r="321" spans="50:85" hidden="1" x14ac:dyDescent="0.2">
      <c r="AX321" s="144">
        <v>37</v>
      </c>
      <c r="AY321" s="144">
        <v>4</v>
      </c>
      <c r="BT321" s="14"/>
      <c r="BU321" s="15"/>
      <c r="BV321" s="14"/>
      <c r="BW321" s="14"/>
      <c r="BX321" s="14"/>
      <c r="BY321" s="14"/>
      <c r="BZ321" s="14"/>
      <c r="CA321" s="14"/>
      <c r="CB321" s="14"/>
      <c r="CC321" s="89"/>
      <c r="CD321" s="14"/>
      <c r="CE321" s="14"/>
      <c r="CF321" s="14"/>
      <c r="CG321" s="72"/>
    </row>
    <row r="322" spans="50:85" hidden="1" x14ac:dyDescent="0.2">
      <c r="AX322" s="144">
        <v>38</v>
      </c>
      <c r="AY322" s="144">
        <v>2</v>
      </c>
      <c r="BT322" s="14"/>
      <c r="BU322" s="15"/>
      <c r="BV322" s="14"/>
      <c r="BW322" s="14"/>
      <c r="BX322" s="14"/>
      <c r="BY322" s="14"/>
      <c r="BZ322" s="14"/>
      <c r="CA322" s="14"/>
      <c r="CB322" s="14"/>
      <c r="CC322" s="89"/>
      <c r="CD322" s="14"/>
      <c r="CE322" s="14"/>
      <c r="CF322" s="14"/>
      <c r="CG322" s="72"/>
    </row>
    <row r="323" spans="50:85" hidden="1" x14ac:dyDescent="0.2">
      <c r="AX323" s="144">
        <v>38</v>
      </c>
      <c r="AY323" s="144">
        <v>3</v>
      </c>
      <c r="BT323" s="14"/>
      <c r="BU323" s="15"/>
      <c r="BV323" s="14"/>
      <c r="BW323" s="14"/>
      <c r="BX323" s="14"/>
      <c r="BY323" s="14"/>
      <c r="BZ323" s="14"/>
      <c r="CA323" s="14"/>
      <c r="CB323" s="14"/>
      <c r="CC323" s="89"/>
      <c r="CD323" s="14"/>
      <c r="CE323" s="14"/>
      <c r="CF323" s="14"/>
      <c r="CG323" s="72"/>
    </row>
    <row r="324" spans="50:85" hidden="1" x14ac:dyDescent="0.2">
      <c r="AX324" s="144">
        <v>38</v>
      </c>
      <c r="AY324" s="144">
        <v>4</v>
      </c>
      <c r="BT324" s="14"/>
      <c r="BU324" s="15"/>
      <c r="BV324" s="14"/>
      <c r="BW324" s="14"/>
      <c r="BX324" s="14"/>
      <c r="BY324" s="14"/>
      <c r="BZ324" s="14"/>
      <c r="CA324" s="14"/>
      <c r="CB324" s="14"/>
      <c r="CC324" s="89"/>
      <c r="CD324" s="14"/>
      <c r="CE324" s="14"/>
      <c r="CF324" s="14"/>
      <c r="CG324" s="72"/>
    </row>
    <row r="325" spans="50:85" hidden="1" x14ac:dyDescent="0.2">
      <c r="AX325" s="144">
        <v>39</v>
      </c>
      <c r="AY325" s="144">
        <v>2</v>
      </c>
      <c r="BT325" s="14"/>
      <c r="BU325" s="15"/>
      <c r="BV325" s="14"/>
      <c r="BW325" s="14"/>
      <c r="BX325" s="14"/>
      <c r="BY325" s="14"/>
      <c r="BZ325" s="14"/>
      <c r="CA325" s="14"/>
      <c r="CB325" s="14"/>
      <c r="CC325" s="89"/>
      <c r="CD325" s="14"/>
      <c r="CE325" s="14"/>
      <c r="CF325" s="14"/>
      <c r="CG325" s="72"/>
    </row>
    <row r="326" spans="50:85" hidden="1" x14ac:dyDescent="0.2">
      <c r="AX326" s="144">
        <v>39</v>
      </c>
      <c r="AY326" s="144">
        <v>3</v>
      </c>
      <c r="BT326" s="14"/>
      <c r="BU326" s="15"/>
      <c r="BV326" s="14"/>
      <c r="BW326" s="14"/>
      <c r="BX326" s="14"/>
      <c r="BY326" s="14"/>
      <c r="BZ326" s="14"/>
      <c r="CA326" s="14"/>
      <c r="CB326" s="14"/>
      <c r="CC326" s="89"/>
      <c r="CD326" s="14"/>
      <c r="CE326" s="14"/>
      <c r="CF326" s="14"/>
      <c r="CG326" s="72"/>
    </row>
    <row r="327" spans="50:85" hidden="1" x14ac:dyDescent="0.2">
      <c r="AX327" s="144">
        <v>39</v>
      </c>
      <c r="AY327" s="144">
        <v>4</v>
      </c>
      <c r="BT327" s="14"/>
      <c r="BU327" s="15"/>
      <c r="BV327" s="14"/>
      <c r="BW327" s="14"/>
      <c r="BX327" s="14"/>
      <c r="BY327" s="14"/>
      <c r="BZ327" s="14"/>
      <c r="CA327" s="14"/>
      <c r="CB327" s="14"/>
      <c r="CC327" s="89"/>
      <c r="CD327" s="14"/>
      <c r="CE327" s="14"/>
      <c r="CF327" s="14"/>
      <c r="CG327" s="72"/>
    </row>
    <row r="328" spans="50:85" hidden="1" x14ac:dyDescent="0.2">
      <c r="AX328" s="144">
        <v>40</v>
      </c>
      <c r="AY328" s="144">
        <v>2</v>
      </c>
      <c r="BT328" s="14"/>
      <c r="BU328" s="15"/>
      <c r="BV328" s="14"/>
      <c r="BW328" s="14"/>
      <c r="BX328" s="14"/>
      <c r="BY328" s="14"/>
      <c r="BZ328" s="14"/>
      <c r="CA328" s="14"/>
      <c r="CB328" s="14"/>
      <c r="CC328" s="89"/>
      <c r="CD328" s="14"/>
      <c r="CE328" s="14"/>
      <c r="CF328" s="14"/>
      <c r="CG328" s="72"/>
    </row>
    <row r="329" spans="50:85" hidden="1" x14ac:dyDescent="0.2">
      <c r="AX329" s="144">
        <v>40</v>
      </c>
      <c r="AY329" s="144">
        <v>3</v>
      </c>
      <c r="BT329" s="14"/>
      <c r="BU329" s="15"/>
      <c r="BV329" s="14"/>
      <c r="BW329" s="14"/>
      <c r="BX329" s="14"/>
      <c r="BY329" s="14"/>
      <c r="BZ329" s="14"/>
      <c r="CA329" s="14"/>
      <c r="CB329" s="14"/>
      <c r="CC329" s="89"/>
      <c r="CD329" s="14"/>
      <c r="CE329" s="14"/>
      <c r="CF329" s="14"/>
      <c r="CG329" s="72"/>
    </row>
    <row r="330" spans="50:85" hidden="1" x14ac:dyDescent="0.2">
      <c r="AX330" s="144">
        <v>40</v>
      </c>
      <c r="AY330" s="144">
        <v>4</v>
      </c>
      <c r="BT330" s="14"/>
      <c r="BU330" s="15"/>
      <c r="BV330" s="14"/>
      <c r="BW330" s="14"/>
      <c r="BX330" s="14"/>
      <c r="BY330" s="14"/>
      <c r="BZ330" s="14"/>
      <c r="CA330" s="14"/>
      <c r="CB330" s="14"/>
      <c r="CC330" s="89"/>
      <c r="CD330" s="14"/>
      <c r="CE330" s="14"/>
      <c r="CF330" s="14"/>
      <c r="CG330" s="72"/>
    </row>
    <row r="331" spans="50:85" hidden="1" x14ac:dyDescent="0.2">
      <c r="AX331" s="144">
        <v>41</v>
      </c>
      <c r="AY331" s="144">
        <v>2</v>
      </c>
      <c r="BT331" s="14"/>
      <c r="BU331" s="15"/>
      <c r="BV331" s="14"/>
      <c r="BW331" s="14"/>
      <c r="BX331" s="14"/>
      <c r="BY331" s="14"/>
      <c r="BZ331" s="14"/>
      <c r="CA331" s="14"/>
      <c r="CB331" s="14"/>
      <c r="CC331" s="89"/>
      <c r="CD331" s="14"/>
      <c r="CE331" s="14"/>
      <c r="CF331" s="14"/>
      <c r="CG331" s="72"/>
    </row>
    <row r="332" spans="50:85" hidden="1" x14ac:dyDescent="0.2">
      <c r="AX332" s="144">
        <v>41</v>
      </c>
      <c r="AY332" s="144">
        <v>3</v>
      </c>
      <c r="BT332" s="14"/>
      <c r="BU332" s="15"/>
      <c r="BV332" s="14"/>
      <c r="BW332" s="14"/>
      <c r="BX332" s="14"/>
      <c r="BY332" s="14"/>
      <c r="BZ332" s="14"/>
      <c r="CA332" s="14"/>
      <c r="CB332" s="14"/>
      <c r="CC332" s="89"/>
      <c r="CD332" s="14"/>
      <c r="CE332" s="14"/>
      <c r="CF332" s="14"/>
      <c r="CG332" s="72"/>
    </row>
    <row r="333" spans="50:85" hidden="1" x14ac:dyDescent="0.2">
      <c r="AX333" s="144">
        <v>41</v>
      </c>
      <c r="AY333" s="144">
        <v>4</v>
      </c>
      <c r="BT333" s="14"/>
      <c r="BU333" s="15"/>
      <c r="BV333" s="14"/>
      <c r="BW333" s="14"/>
      <c r="BX333" s="14"/>
      <c r="BY333" s="14"/>
      <c r="BZ333" s="14"/>
      <c r="CA333" s="14"/>
      <c r="CB333" s="14"/>
      <c r="CC333" s="89"/>
      <c r="CD333" s="14"/>
      <c r="CE333" s="14"/>
      <c r="CF333" s="14"/>
      <c r="CG333" s="72"/>
    </row>
    <row r="334" spans="50:85" hidden="1" x14ac:dyDescent="0.2">
      <c r="AX334" s="144">
        <v>42</v>
      </c>
      <c r="AY334" s="144">
        <v>2</v>
      </c>
      <c r="BT334" s="14"/>
      <c r="BU334" s="15"/>
      <c r="BV334" s="14"/>
      <c r="BW334" s="14"/>
      <c r="BX334" s="14"/>
      <c r="BY334" s="14"/>
      <c r="BZ334" s="14"/>
      <c r="CA334" s="14"/>
      <c r="CB334" s="14"/>
      <c r="CC334" s="89"/>
      <c r="CD334" s="14"/>
      <c r="CE334" s="14"/>
      <c r="CF334" s="14"/>
      <c r="CG334" s="72"/>
    </row>
    <row r="335" spans="50:85" hidden="1" x14ac:dyDescent="0.2">
      <c r="AX335" s="144">
        <v>42</v>
      </c>
      <c r="AY335" s="144">
        <v>3</v>
      </c>
      <c r="BT335" s="14"/>
      <c r="BU335" s="15"/>
      <c r="BV335" s="14"/>
      <c r="BW335" s="14"/>
      <c r="BX335" s="14"/>
      <c r="BY335" s="14"/>
      <c r="BZ335" s="14"/>
      <c r="CA335" s="14"/>
      <c r="CB335" s="14"/>
      <c r="CC335" s="89"/>
      <c r="CD335" s="14"/>
      <c r="CE335" s="14"/>
      <c r="CF335" s="14"/>
      <c r="CG335" s="72"/>
    </row>
    <row r="336" spans="50:85" hidden="1" x14ac:dyDescent="0.2">
      <c r="AX336" s="144">
        <v>42</v>
      </c>
      <c r="AY336" s="144">
        <v>4</v>
      </c>
      <c r="BT336" s="14"/>
      <c r="BU336" s="15"/>
      <c r="BV336" s="14"/>
      <c r="BW336" s="14"/>
      <c r="BX336" s="14"/>
      <c r="BY336" s="14"/>
      <c r="BZ336" s="14"/>
      <c r="CA336" s="14"/>
      <c r="CB336" s="14"/>
      <c r="CC336" s="89"/>
      <c r="CD336" s="14"/>
      <c r="CE336" s="14"/>
      <c r="CF336" s="14"/>
      <c r="CG336" s="72"/>
    </row>
    <row r="337" spans="50:85" hidden="1" x14ac:dyDescent="0.2">
      <c r="AX337" s="144">
        <v>43</v>
      </c>
      <c r="AY337" s="144">
        <v>2</v>
      </c>
      <c r="BT337" s="14"/>
      <c r="BU337" s="15"/>
      <c r="BV337" s="14"/>
      <c r="BW337" s="14"/>
      <c r="BX337" s="14"/>
      <c r="BY337" s="14"/>
      <c r="BZ337" s="14"/>
      <c r="CA337" s="14"/>
      <c r="CB337" s="14"/>
      <c r="CC337" s="89"/>
      <c r="CD337" s="14"/>
      <c r="CE337" s="14"/>
      <c r="CF337" s="14"/>
      <c r="CG337" s="72"/>
    </row>
    <row r="338" spans="50:85" hidden="1" x14ac:dyDescent="0.2">
      <c r="AX338" s="144">
        <v>43</v>
      </c>
      <c r="AY338" s="144">
        <v>3</v>
      </c>
      <c r="BT338" s="14"/>
      <c r="BU338" s="15"/>
      <c r="BV338" s="14"/>
      <c r="BW338" s="14"/>
      <c r="BX338" s="14"/>
      <c r="BY338" s="14"/>
      <c r="BZ338" s="14"/>
      <c r="CA338" s="14"/>
      <c r="CB338" s="14"/>
      <c r="CC338" s="89"/>
      <c r="CD338" s="14"/>
      <c r="CE338" s="14"/>
      <c r="CF338" s="14"/>
      <c r="CG338" s="72"/>
    </row>
    <row r="339" spans="50:85" hidden="1" x14ac:dyDescent="0.2">
      <c r="AX339" s="144">
        <v>43</v>
      </c>
      <c r="AY339" s="144">
        <v>4</v>
      </c>
      <c r="BT339" s="14"/>
      <c r="BU339" s="15"/>
      <c r="BV339" s="14"/>
      <c r="BW339" s="14"/>
      <c r="BX339" s="14"/>
      <c r="BY339" s="14"/>
      <c r="BZ339" s="14"/>
      <c r="CA339" s="14"/>
      <c r="CB339" s="14"/>
      <c r="CC339" s="89"/>
      <c r="CD339" s="14"/>
      <c r="CE339" s="14"/>
      <c r="CF339" s="14"/>
      <c r="CG339" s="72"/>
    </row>
    <row r="340" spans="50:85" hidden="1" x14ac:dyDescent="0.2">
      <c r="AX340" s="144">
        <v>44</v>
      </c>
      <c r="AY340" s="144">
        <v>2</v>
      </c>
      <c r="BT340" s="14"/>
      <c r="BU340" s="15"/>
      <c r="BV340" s="14"/>
      <c r="BW340" s="14"/>
      <c r="BX340" s="14"/>
      <c r="BY340" s="14"/>
      <c r="BZ340" s="14"/>
      <c r="CA340" s="14"/>
      <c r="CB340" s="14"/>
      <c r="CC340" s="89"/>
      <c r="CD340" s="14"/>
      <c r="CE340" s="14"/>
      <c r="CF340" s="14"/>
      <c r="CG340" s="72"/>
    </row>
    <row r="341" spans="50:85" hidden="1" x14ac:dyDescent="0.2">
      <c r="AX341" s="144">
        <v>44</v>
      </c>
      <c r="AY341" s="144">
        <v>3</v>
      </c>
      <c r="BT341" s="14"/>
      <c r="BU341" s="15"/>
      <c r="BV341" s="14"/>
      <c r="BW341" s="14"/>
      <c r="BX341" s="14"/>
      <c r="BY341" s="14"/>
      <c r="BZ341" s="14"/>
      <c r="CA341" s="14"/>
      <c r="CB341" s="14"/>
      <c r="CC341" s="89"/>
      <c r="CD341" s="14"/>
      <c r="CE341" s="14"/>
      <c r="CF341" s="14"/>
      <c r="CG341" s="72"/>
    </row>
    <row r="342" spans="50:85" hidden="1" x14ac:dyDescent="0.2">
      <c r="AX342" s="144">
        <v>44</v>
      </c>
      <c r="AY342" s="144">
        <v>4</v>
      </c>
      <c r="BT342" s="14"/>
      <c r="BU342" s="15"/>
      <c r="BV342" s="14"/>
      <c r="BW342" s="14"/>
      <c r="BX342" s="14"/>
      <c r="BY342" s="14"/>
      <c r="BZ342" s="14"/>
      <c r="CA342" s="14"/>
      <c r="CB342" s="14"/>
      <c r="CC342" s="89"/>
      <c r="CD342" s="14"/>
      <c r="CE342" s="14"/>
      <c r="CF342" s="14"/>
      <c r="CG342" s="72"/>
    </row>
    <row r="343" spans="50:85" hidden="1" x14ac:dyDescent="0.2">
      <c r="AX343" s="144">
        <v>45</v>
      </c>
      <c r="AY343" s="144">
        <v>2</v>
      </c>
      <c r="BT343" s="14"/>
      <c r="BU343" s="15"/>
      <c r="BV343" s="14"/>
      <c r="BW343" s="14"/>
      <c r="BX343" s="14"/>
      <c r="BY343" s="14"/>
      <c r="BZ343" s="14"/>
      <c r="CA343" s="14"/>
      <c r="CB343" s="14"/>
      <c r="CC343" s="89"/>
      <c r="CD343" s="14"/>
      <c r="CE343" s="14"/>
      <c r="CF343" s="14"/>
      <c r="CG343" s="72"/>
    </row>
    <row r="344" spans="50:85" hidden="1" x14ac:dyDescent="0.2">
      <c r="AX344" s="144">
        <v>45</v>
      </c>
      <c r="AY344" s="144">
        <v>3</v>
      </c>
      <c r="BT344" s="14"/>
      <c r="BU344" s="15"/>
      <c r="BV344" s="14"/>
      <c r="BW344" s="14"/>
      <c r="BX344" s="14"/>
      <c r="BY344" s="14"/>
      <c r="BZ344" s="14"/>
      <c r="CA344" s="14"/>
      <c r="CB344" s="14"/>
      <c r="CC344" s="89"/>
      <c r="CD344" s="14"/>
      <c r="CE344" s="14"/>
      <c r="CF344" s="14"/>
      <c r="CG344" s="72"/>
    </row>
    <row r="345" spans="50:85" hidden="1" x14ac:dyDescent="0.2">
      <c r="AX345" s="144">
        <v>45</v>
      </c>
      <c r="AY345" s="144">
        <v>4</v>
      </c>
      <c r="BT345" s="14"/>
      <c r="BU345" s="15"/>
      <c r="BV345" s="14"/>
      <c r="BW345" s="14"/>
      <c r="BX345" s="14"/>
      <c r="BY345" s="14"/>
      <c r="BZ345" s="14"/>
      <c r="CA345" s="14"/>
      <c r="CB345" s="14"/>
      <c r="CC345" s="89"/>
      <c r="CD345" s="14"/>
      <c r="CE345" s="14"/>
      <c r="CF345" s="14"/>
      <c r="CG345" s="72"/>
    </row>
    <row r="346" spans="50:85" hidden="1" x14ac:dyDescent="0.2">
      <c r="AX346" s="144">
        <v>46</v>
      </c>
      <c r="AY346" s="144">
        <v>2</v>
      </c>
      <c r="BT346" s="14"/>
      <c r="BU346" s="14"/>
      <c r="BV346" s="14"/>
      <c r="BW346" s="14"/>
      <c r="BX346" s="14"/>
      <c r="BY346" s="14"/>
      <c r="BZ346" s="14"/>
      <c r="CA346" s="14"/>
      <c r="CB346" s="14"/>
      <c r="CC346" s="89"/>
      <c r="CD346" s="14"/>
      <c r="CE346" s="14"/>
      <c r="CF346" s="14"/>
    </row>
    <row r="347" spans="50:85" hidden="1" x14ac:dyDescent="0.2">
      <c r="AX347" s="144">
        <v>46</v>
      </c>
      <c r="AY347" s="144">
        <v>3</v>
      </c>
      <c r="BT347" s="14"/>
      <c r="BU347" s="14"/>
      <c r="BV347" s="14"/>
      <c r="BW347" s="14"/>
      <c r="BX347" s="14"/>
    </row>
    <row r="348" spans="50:85" hidden="1" x14ac:dyDescent="0.2">
      <c r="AX348" s="144">
        <v>46</v>
      </c>
      <c r="AY348" s="144">
        <v>4</v>
      </c>
    </row>
    <row r="349" spans="50:85" hidden="1" x14ac:dyDescent="0.2">
      <c r="AX349" s="144">
        <v>47</v>
      </c>
      <c r="AY349" s="144">
        <v>2</v>
      </c>
    </row>
    <row r="350" spans="50:85" ht="15.75" hidden="1" x14ac:dyDescent="0.2">
      <c r="AX350" s="144">
        <v>47</v>
      </c>
      <c r="AY350" s="144">
        <v>3</v>
      </c>
      <c r="BW350" s="1"/>
    </row>
    <row r="351" spans="50:85" hidden="1" x14ac:dyDescent="0.2">
      <c r="AX351" s="144">
        <v>47</v>
      </c>
      <c r="AY351" s="144">
        <v>4</v>
      </c>
      <c r="BW351" s="3"/>
    </row>
    <row r="352" spans="50:85" hidden="1" x14ac:dyDescent="0.2">
      <c r="AX352" s="144">
        <v>48</v>
      </c>
      <c r="AY352" s="144">
        <v>2</v>
      </c>
      <c r="BW352" s="12"/>
    </row>
    <row r="353" spans="50:75" hidden="1" x14ac:dyDescent="0.2">
      <c r="AX353" s="144">
        <v>48</v>
      </c>
      <c r="AY353" s="144">
        <v>3</v>
      </c>
      <c r="BW353" s="12"/>
    </row>
    <row r="354" spans="50:75" hidden="1" x14ac:dyDescent="0.2">
      <c r="AX354" s="144">
        <v>48</v>
      </c>
      <c r="AY354" s="144">
        <v>4</v>
      </c>
      <c r="BW354" s="12"/>
    </row>
    <row r="355" spans="50:75" hidden="1" x14ac:dyDescent="0.2">
      <c r="AX355" s="144">
        <v>49</v>
      </c>
      <c r="AY355" s="144">
        <v>2</v>
      </c>
      <c r="BW355" s="12"/>
    </row>
    <row r="356" spans="50:75" hidden="1" x14ac:dyDescent="0.2">
      <c r="AX356" s="144">
        <v>49</v>
      </c>
      <c r="AY356" s="144">
        <v>3</v>
      </c>
    </row>
    <row r="357" spans="50:75" hidden="1" x14ac:dyDescent="0.2">
      <c r="AX357" s="144">
        <v>49</v>
      </c>
      <c r="AY357" s="144">
        <v>4</v>
      </c>
    </row>
    <row r="358" spans="50:75" hidden="1" x14ac:dyDescent="0.2">
      <c r="AX358" s="144">
        <v>50</v>
      </c>
      <c r="AY358" s="144">
        <v>2</v>
      </c>
    </row>
    <row r="359" spans="50:75" hidden="1" x14ac:dyDescent="0.2">
      <c r="AX359" s="144">
        <v>50</v>
      </c>
      <c r="AY359" s="144">
        <v>3</v>
      </c>
    </row>
    <row r="360" spans="50:75" hidden="1" x14ac:dyDescent="0.2">
      <c r="AX360" s="144">
        <v>50</v>
      </c>
      <c r="AY360" s="144">
        <v>4</v>
      </c>
    </row>
    <row r="361" spans="50:75" hidden="1" x14ac:dyDescent="0.2">
      <c r="AX361" s="144">
        <v>51</v>
      </c>
      <c r="AY361" s="144">
        <v>2</v>
      </c>
    </row>
    <row r="362" spans="50:75" hidden="1" x14ac:dyDescent="0.2">
      <c r="AX362" s="144">
        <v>51</v>
      </c>
      <c r="AY362" s="144">
        <v>3</v>
      </c>
    </row>
    <row r="363" spans="50:75" hidden="1" x14ac:dyDescent="0.2">
      <c r="AX363" s="144">
        <v>51</v>
      </c>
      <c r="AY363" s="144">
        <v>4</v>
      </c>
    </row>
    <row r="364" spans="50:75" hidden="1" x14ac:dyDescent="0.2">
      <c r="AX364" s="144">
        <v>52</v>
      </c>
      <c r="AY364" s="144">
        <v>2</v>
      </c>
    </row>
    <row r="365" spans="50:75" hidden="1" x14ac:dyDescent="0.2">
      <c r="AX365" s="144">
        <v>52</v>
      </c>
      <c r="AY365" s="144">
        <v>3</v>
      </c>
    </row>
    <row r="366" spans="50:75" hidden="1" x14ac:dyDescent="0.2">
      <c r="AX366" s="144">
        <v>52</v>
      </c>
      <c r="AY366" s="144">
        <v>4</v>
      </c>
    </row>
    <row r="367" spans="50:75" hidden="1" x14ac:dyDescent="0.2">
      <c r="AX367" s="144">
        <v>53</v>
      </c>
      <c r="AY367" s="144">
        <v>2</v>
      </c>
    </row>
    <row r="368" spans="50:75" hidden="1" x14ac:dyDescent="0.2">
      <c r="AX368" s="144">
        <v>53</v>
      </c>
      <c r="AY368" s="144">
        <v>3</v>
      </c>
    </row>
    <row r="369" spans="50:51" hidden="1" x14ac:dyDescent="0.2">
      <c r="AX369" s="144">
        <v>53</v>
      </c>
      <c r="AY369" s="144">
        <v>4</v>
      </c>
    </row>
    <row r="370" spans="50:51" hidden="1" x14ac:dyDescent="0.2">
      <c r="AX370" s="144">
        <v>54</v>
      </c>
      <c r="AY370" s="144">
        <v>2</v>
      </c>
    </row>
    <row r="371" spans="50:51" hidden="1" x14ac:dyDescent="0.2">
      <c r="AX371" s="144">
        <v>54</v>
      </c>
      <c r="AY371" s="144">
        <v>3</v>
      </c>
    </row>
    <row r="372" spans="50:51" hidden="1" x14ac:dyDescent="0.2">
      <c r="AX372" s="144">
        <v>54</v>
      </c>
      <c r="AY372" s="144">
        <v>4</v>
      </c>
    </row>
    <row r="373" spans="50:51" hidden="1" x14ac:dyDescent="0.2">
      <c r="AX373" s="144">
        <v>55</v>
      </c>
      <c r="AY373" s="144">
        <v>2</v>
      </c>
    </row>
    <row r="374" spans="50:51" hidden="1" x14ac:dyDescent="0.2">
      <c r="AX374" s="144">
        <v>55</v>
      </c>
      <c r="AY374" s="144">
        <v>3</v>
      </c>
    </row>
    <row r="375" spans="50:51" hidden="1" x14ac:dyDescent="0.2">
      <c r="AX375" s="144">
        <v>55</v>
      </c>
      <c r="AY375" s="144">
        <v>4</v>
      </c>
    </row>
    <row r="376" spans="50:51" hidden="1" x14ac:dyDescent="0.2">
      <c r="AX376" s="144">
        <v>56</v>
      </c>
      <c r="AY376" s="144">
        <v>2</v>
      </c>
    </row>
    <row r="377" spans="50:51" hidden="1" x14ac:dyDescent="0.2">
      <c r="AX377" s="144">
        <v>56</v>
      </c>
      <c r="AY377" s="144">
        <v>3</v>
      </c>
    </row>
    <row r="378" spans="50:51" hidden="1" x14ac:dyDescent="0.2">
      <c r="AX378" s="144">
        <v>56</v>
      </c>
      <c r="AY378" s="144">
        <v>4</v>
      </c>
    </row>
    <row r="379" spans="50:51" hidden="1" x14ac:dyDescent="0.2">
      <c r="AX379" s="144">
        <v>57</v>
      </c>
      <c r="AY379" s="144">
        <v>2</v>
      </c>
    </row>
    <row r="380" spans="50:51" hidden="1" x14ac:dyDescent="0.2">
      <c r="AX380" s="144">
        <v>57</v>
      </c>
      <c r="AY380" s="144">
        <v>3</v>
      </c>
    </row>
    <row r="381" spans="50:51" hidden="1" x14ac:dyDescent="0.2">
      <c r="AX381" s="144">
        <v>57</v>
      </c>
      <c r="AY381" s="144">
        <v>4</v>
      </c>
    </row>
    <row r="382" spans="50:51" hidden="1" x14ac:dyDescent="0.2">
      <c r="AX382" s="144">
        <v>58</v>
      </c>
      <c r="AY382" s="144">
        <v>2</v>
      </c>
    </row>
    <row r="383" spans="50:51" hidden="1" x14ac:dyDescent="0.2">
      <c r="AX383" s="144">
        <v>58</v>
      </c>
      <c r="AY383" s="144">
        <v>3</v>
      </c>
    </row>
    <row r="384" spans="50:51" hidden="1" x14ac:dyDescent="0.2">
      <c r="AX384" s="144">
        <v>58</v>
      </c>
      <c r="AY384" s="144">
        <v>4</v>
      </c>
    </row>
    <row r="385" spans="50:51" hidden="1" x14ac:dyDescent="0.2">
      <c r="AX385" s="144">
        <v>59</v>
      </c>
      <c r="AY385" s="144">
        <v>2</v>
      </c>
    </row>
    <row r="386" spans="50:51" hidden="1" x14ac:dyDescent="0.2">
      <c r="AX386" s="144">
        <v>59</v>
      </c>
      <c r="AY386" s="144">
        <v>3</v>
      </c>
    </row>
    <row r="387" spans="50:51" hidden="1" x14ac:dyDescent="0.2">
      <c r="AX387" s="144">
        <v>59</v>
      </c>
      <c r="AY387" s="144">
        <v>4</v>
      </c>
    </row>
    <row r="388" spans="50:51" hidden="1" x14ac:dyDescent="0.2">
      <c r="AX388" s="144">
        <v>60</v>
      </c>
      <c r="AY388" s="144">
        <v>2</v>
      </c>
    </row>
    <row r="389" spans="50:51" hidden="1" x14ac:dyDescent="0.2">
      <c r="AX389" s="144">
        <v>60</v>
      </c>
      <c r="AY389" s="144">
        <v>3</v>
      </c>
    </row>
    <row r="390" spans="50:51" hidden="1" x14ac:dyDescent="0.2">
      <c r="AX390" s="144">
        <v>60</v>
      </c>
      <c r="AY390" s="144">
        <v>4</v>
      </c>
    </row>
    <row r="391" spans="50:51" hidden="1" x14ac:dyDescent="0.2">
      <c r="AX391" s="144">
        <v>61</v>
      </c>
      <c r="AY391" s="144">
        <v>2</v>
      </c>
    </row>
    <row r="392" spans="50:51" hidden="1" x14ac:dyDescent="0.2">
      <c r="AX392" s="144">
        <v>61</v>
      </c>
      <c r="AY392" s="144">
        <v>3</v>
      </c>
    </row>
    <row r="393" spans="50:51" hidden="1" x14ac:dyDescent="0.2">
      <c r="AX393" s="144">
        <v>61</v>
      </c>
      <c r="AY393" s="144">
        <v>4</v>
      </c>
    </row>
    <row r="394" spans="50:51" hidden="1" x14ac:dyDescent="0.2">
      <c r="AX394" s="144">
        <v>62</v>
      </c>
      <c r="AY394" s="144">
        <v>2</v>
      </c>
    </row>
    <row r="395" spans="50:51" hidden="1" x14ac:dyDescent="0.2">
      <c r="AX395" s="144">
        <v>62</v>
      </c>
      <c r="AY395" s="144">
        <v>3</v>
      </c>
    </row>
    <row r="396" spans="50:51" hidden="1" x14ac:dyDescent="0.2">
      <c r="AX396" s="144">
        <v>62</v>
      </c>
      <c r="AY396" s="144">
        <v>4</v>
      </c>
    </row>
    <row r="397" spans="50:51" hidden="1" x14ac:dyDescent="0.2">
      <c r="AX397" s="144">
        <v>63</v>
      </c>
      <c r="AY397" s="144">
        <v>2</v>
      </c>
    </row>
    <row r="398" spans="50:51" hidden="1" x14ac:dyDescent="0.2">
      <c r="AX398" s="144">
        <v>63</v>
      </c>
      <c r="AY398" s="144">
        <v>3</v>
      </c>
    </row>
    <row r="399" spans="50:51" hidden="1" x14ac:dyDescent="0.2">
      <c r="AX399" s="144">
        <v>63</v>
      </c>
      <c r="AY399" s="144">
        <v>4</v>
      </c>
    </row>
    <row r="400" spans="50:51" hidden="1" x14ac:dyDescent="0.2">
      <c r="AX400" s="144">
        <v>64</v>
      </c>
      <c r="AY400" s="144">
        <v>2</v>
      </c>
    </row>
    <row r="401" spans="50:51" hidden="1" x14ac:dyDescent="0.2">
      <c r="AX401" s="144">
        <v>64</v>
      </c>
      <c r="AY401" s="144">
        <v>3</v>
      </c>
    </row>
    <row r="402" spans="50:51" hidden="1" x14ac:dyDescent="0.2">
      <c r="AX402" s="144">
        <v>64</v>
      </c>
      <c r="AY402" s="144">
        <v>4</v>
      </c>
    </row>
    <row r="403" spans="50:51" hidden="1" x14ac:dyDescent="0.2">
      <c r="AX403" s="144">
        <v>65</v>
      </c>
      <c r="AY403" s="144">
        <v>3</v>
      </c>
    </row>
    <row r="404" spans="50:51" hidden="1" x14ac:dyDescent="0.2">
      <c r="AX404" s="144">
        <v>65</v>
      </c>
      <c r="AY404" s="144">
        <v>4</v>
      </c>
    </row>
    <row r="405" spans="50:51" hidden="1" x14ac:dyDescent="0.2">
      <c r="AX405" s="144">
        <v>66</v>
      </c>
      <c r="AY405" s="144">
        <v>3</v>
      </c>
    </row>
    <row r="406" spans="50:51" hidden="1" x14ac:dyDescent="0.2">
      <c r="AX406" s="144">
        <v>66</v>
      </c>
      <c r="AY406" s="144">
        <v>4</v>
      </c>
    </row>
    <row r="407" spans="50:51" hidden="1" x14ac:dyDescent="0.2">
      <c r="AX407" s="144">
        <v>67</v>
      </c>
      <c r="AY407" s="144">
        <v>3</v>
      </c>
    </row>
    <row r="408" spans="50:51" hidden="1" x14ac:dyDescent="0.2">
      <c r="AX408" s="144">
        <v>67</v>
      </c>
      <c r="AY408" s="144">
        <v>4</v>
      </c>
    </row>
    <row r="409" spans="50:51" hidden="1" x14ac:dyDescent="0.2">
      <c r="AX409" s="144">
        <v>68</v>
      </c>
      <c r="AY409" s="144">
        <v>3</v>
      </c>
    </row>
    <row r="410" spans="50:51" hidden="1" x14ac:dyDescent="0.2">
      <c r="AX410" s="144">
        <v>68</v>
      </c>
      <c r="AY410" s="144">
        <v>4</v>
      </c>
    </row>
    <row r="411" spans="50:51" hidden="1" x14ac:dyDescent="0.2">
      <c r="AX411" s="144">
        <v>69</v>
      </c>
      <c r="AY411" s="144">
        <v>3</v>
      </c>
    </row>
    <row r="412" spans="50:51" hidden="1" x14ac:dyDescent="0.2">
      <c r="AX412" s="144">
        <v>69</v>
      </c>
      <c r="AY412" s="144">
        <v>4</v>
      </c>
    </row>
    <row r="413" spans="50:51" hidden="1" x14ac:dyDescent="0.2">
      <c r="AX413" s="144">
        <v>70</v>
      </c>
      <c r="AY413" s="144">
        <v>3</v>
      </c>
    </row>
    <row r="414" spans="50:51" hidden="1" x14ac:dyDescent="0.2">
      <c r="AX414" s="144">
        <v>70</v>
      </c>
      <c r="AY414" s="144">
        <v>4</v>
      </c>
    </row>
    <row r="415" spans="50:51" hidden="1" x14ac:dyDescent="0.2">
      <c r="AX415" s="144">
        <v>71</v>
      </c>
      <c r="AY415" s="144">
        <v>3</v>
      </c>
    </row>
    <row r="416" spans="50:51" hidden="1" x14ac:dyDescent="0.2">
      <c r="AX416" s="144">
        <v>71</v>
      </c>
      <c r="AY416" s="144">
        <v>4</v>
      </c>
    </row>
    <row r="417" spans="50:51" hidden="1" x14ac:dyDescent="0.2">
      <c r="AX417" s="144">
        <v>72</v>
      </c>
      <c r="AY417" s="144">
        <v>3</v>
      </c>
    </row>
    <row r="418" spans="50:51" hidden="1" x14ac:dyDescent="0.2">
      <c r="AX418" s="144">
        <v>72</v>
      </c>
      <c r="AY418" s="144">
        <v>4</v>
      </c>
    </row>
    <row r="419" spans="50:51" hidden="1" x14ac:dyDescent="0.2">
      <c r="AX419" s="144">
        <v>73</v>
      </c>
      <c r="AY419" s="144">
        <v>3</v>
      </c>
    </row>
    <row r="420" spans="50:51" hidden="1" x14ac:dyDescent="0.2">
      <c r="AX420" s="144">
        <v>73</v>
      </c>
      <c r="AY420" s="144">
        <v>4</v>
      </c>
    </row>
    <row r="421" spans="50:51" hidden="1" x14ac:dyDescent="0.2">
      <c r="AX421" s="144">
        <v>74</v>
      </c>
      <c r="AY421" s="144">
        <v>3</v>
      </c>
    </row>
    <row r="422" spans="50:51" hidden="1" x14ac:dyDescent="0.2">
      <c r="AX422" s="144">
        <v>74</v>
      </c>
      <c r="AY422" s="144">
        <v>4</v>
      </c>
    </row>
    <row r="423" spans="50:51" hidden="1" x14ac:dyDescent="0.2">
      <c r="AX423" s="144">
        <v>75</v>
      </c>
      <c r="AY423" s="144">
        <v>3</v>
      </c>
    </row>
    <row r="424" spans="50:51" hidden="1" x14ac:dyDescent="0.2">
      <c r="AX424" s="144">
        <v>75</v>
      </c>
      <c r="AY424" s="144">
        <v>4</v>
      </c>
    </row>
    <row r="425" spans="50:51" hidden="1" x14ac:dyDescent="0.2">
      <c r="AX425" s="144">
        <v>76</v>
      </c>
      <c r="AY425" s="144">
        <v>3</v>
      </c>
    </row>
    <row r="426" spans="50:51" hidden="1" x14ac:dyDescent="0.2">
      <c r="AX426" s="144">
        <v>76</v>
      </c>
      <c r="AY426" s="144">
        <v>4</v>
      </c>
    </row>
    <row r="427" spans="50:51" hidden="1" x14ac:dyDescent="0.2">
      <c r="AX427" s="144">
        <v>77</v>
      </c>
      <c r="AY427" s="144">
        <v>3</v>
      </c>
    </row>
    <row r="428" spans="50:51" hidden="1" x14ac:dyDescent="0.2">
      <c r="AX428" s="144">
        <v>77</v>
      </c>
      <c r="AY428" s="144">
        <v>4</v>
      </c>
    </row>
    <row r="429" spans="50:51" hidden="1" x14ac:dyDescent="0.2">
      <c r="AX429" s="144">
        <v>78</v>
      </c>
      <c r="AY429" s="144">
        <v>3</v>
      </c>
    </row>
    <row r="430" spans="50:51" hidden="1" x14ac:dyDescent="0.2">
      <c r="AX430" s="144">
        <v>78</v>
      </c>
      <c r="AY430" s="144">
        <v>4</v>
      </c>
    </row>
    <row r="431" spans="50:51" hidden="1" x14ac:dyDescent="0.2">
      <c r="AX431" s="144">
        <v>79</v>
      </c>
      <c r="AY431" s="144">
        <v>3</v>
      </c>
    </row>
    <row r="432" spans="50:51" hidden="1" x14ac:dyDescent="0.2">
      <c r="AX432" s="144">
        <v>79</v>
      </c>
      <c r="AY432" s="144">
        <v>4</v>
      </c>
    </row>
    <row r="433" spans="50:51" hidden="1" x14ac:dyDescent="0.2">
      <c r="AX433" s="144">
        <v>80</v>
      </c>
      <c r="AY433" s="144">
        <v>3</v>
      </c>
    </row>
    <row r="434" spans="50:51" hidden="1" x14ac:dyDescent="0.2">
      <c r="AX434" s="144">
        <v>80</v>
      </c>
      <c r="AY434" s="144">
        <v>4</v>
      </c>
    </row>
    <row r="435" spans="50:51" hidden="1" x14ac:dyDescent="0.2">
      <c r="AX435" s="144">
        <v>81</v>
      </c>
      <c r="AY435" s="144">
        <v>3</v>
      </c>
    </row>
    <row r="436" spans="50:51" hidden="1" x14ac:dyDescent="0.2">
      <c r="AX436" s="144">
        <v>81</v>
      </c>
      <c r="AY436" s="144">
        <v>4</v>
      </c>
    </row>
    <row r="437" spans="50:51" hidden="1" x14ac:dyDescent="0.2">
      <c r="AX437" s="144">
        <v>82</v>
      </c>
      <c r="AY437" s="144">
        <v>3</v>
      </c>
    </row>
    <row r="438" spans="50:51" hidden="1" x14ac:dyDescent="0.2">
      <c r="AX438" s="144">
        <v>82</v>
      </c>
      <c r="AY438" s="144">
        <v>4</v>
      </c>
    </row>
    <row r="439" spans="50:51" hidden="1" x14ac:dyDescent="0.2">
      <c r="AX439" s="144">
        <v>83</v>
      </c>
      <c r="AY439" s="144">
        <v>3</v>
      </c>
    </row>
    <row r="440" spans="50:51" hidden="1" x14ac:dyDescent="0.2">
      <c r="AX440" s="144">
        <v>83</v>
      </c>
      <c r="AY440" s="144">
        <v>4</v>
      </c>
    </row>
    <row r="441" spans="50:51" hidden="1" x14ac:dyDescent="0.2">
      <c r="AX441" s="144">
        <v>84</v>
      </c>
      <c r="AY441" s="144">
        <v>3</v>
      </c>
    </row>
    <row r="442" spans="50:51" hidden="1" x14ac:dyDescent="0.2">
      <c r="AX442" s="144">
        <v>84</v>
      </c>
      <c r="AY442" s="144">
        <v>4</v>
      </c>
    </row>
    <row r="443" spans="50:51" hidden="1" x14ac:dyDescent="0.2">
      <c r="AX443" s="144">
        <v>85</v>
      </c>
      <c r="AY443" s="144">
        <v>3</v>
      </c>
    </row>
    <row r="444" spans="50:51" hidden="1" x14ac:dyDescent="0.2">
      <c r="AX444" s="144">
        <v>85</v>
      </c>
      <c r="AY444" s="144">
        <v>4</v>
      </c>
    </row>
    <row r="445" spans="50:51" hidden="1" x14ac:dyDescent="0.2">
      <c r="AX445" s="144">
        <v>86</v>
      </c>
      <c r="AY445" s="144">
        <v>3</v>
      </c>
    </row>
    <row r="446" spans="50:51" hidden="1" x14ac:dyDescent="0.2">
      <c r="AX446" s="144">
        <v>86</v>
      </c>
      <c r="AY446" s="144">
        <v>4</v>
      </c>
    </row>
    <row r="447" spans="50:51" hidden="1" x14ac:dyDescent="0.2">
      <c r="AX447" s="144">
        <v>87</v>
      </c>
      <c r="AY447" s="144">
        <v>3</v>
      </c>
    </row>
    <row r="448" spans="50:51" hidden="1" x14ac:dyDescent="0.2">
      <c r="AX448" s="144">
        <v>87</v>
      </c>
      <c r="AY448" s="144">
        <v>4</v>
      </c>
    </row>
    <row r="449" spans="50:51" hidden="1" x14ac:dyDescent="0.2">
      <c r="AX449" s="144">
        <v>88</v>
      </c>
      <c r="AY449" s="144">
        <v>3</v>
      </c>
    </row>
    <row r="450" spans="50:51" hidden="1" x14ac:dyDescent="0.2">
      <c r="AX450" s="144">
        <v>88</v>
      </c>
      <c r="AY450" s="144">
        <v>4</v>
      </c>
    </row>
    <row r="451" spans="50:51" hidden="1" x14ac:dyDescent="0.2">
      <c r="AX451" s="144">
        <v>89</v>
      </c>
      <c r="AY451" s="144">
        <v>3</v>
      </c>
    </row>
    <row r="452" spans="50:51" hidden="1" x14ac:dyDescent="0.2">
      <c r="AX452" s="144">
        <v>89</v>
      </c>
      <c r="AY452" s="144">
        <v>4</v>
      </c>
    </row>
    <row r="453" spans="50:51" hidden="1" x14ac:dyDescent="0.2">
      <c r="AX453" s="144">
        <v>90</v>
      </c>
      <c r="AY453" s="144">
        <v>3</v>
      </c>
    </row>
    <row r="454" spans="50:51" hidden="1" x14ac:dyDescent="0.2">
      <c r="AX454" s="144">
        <v>90</v>
      </c>
      <c r="AY454" s="144">
        <v>4</v>
      </c>
    </row>
    <row r="455" spans="50:51" hidden="1" x14ac:dyDescent="0.2">
      <c r="AX455" s="144">
        <v>91</v>
      </c>
      <c r="AY455" s="144">
        <v>3</v>
      </c>
    </row>
    <row r="456" spans="50:51" hidden="1" x14ac:dyDescent="0.2">
      <c r="AX456" s="144">
        <v>91</v>
      </c>
      <c r="AY456" s="144">
        <v>4</v>
      </c>
    </row>
    <row r="457" spans="50:51" hidden="1" x14ac:dyDescent="0.2">
      <c r="AX457" s="144">
        <v>92</v>
      </c>
      <c r="AY457" s="144">
        <v>3</v>
      </c>
    </row>
    <row r="458" spans="50:51" hidden="1" x14ac:dyDescent="0.2">
      <c r="AX458" s="144">
        <v>92</v>
      </c>
      <c r="AY458" s="144">
        <v>4</v>
      </c>
    </row>
    <row r="459" spans="50:51" hidden="1" x14ac:dyDescent="0.2">
      <c r="AX459" s="144">
        <v>93</v>
      </c>
      <c r="AY459" s="144">
        <v>3</v>
      </c>
    </row>
    <row r="460" spans="50:51" hidden="1" x14ac:dyDescent="0.2">
      <c r="AX460" s="144">
        <v>93</v>
      </c>
      <c r="AY460" s="144">
        <v>4</v>
      </c>
    </row>
    <row r="461" spans="50:51" hidden="1" x14ac:dyDescent="0.2">
      <c r="AX461" s="144">
        <v>94</v>
      </c>
      <c r="AY461" s="144">
        <v>3</v>
      </c>
    </row>
    <row r="462" spans="50:51" hidden="1" x14ac:dyDescent="0.2">
      <c r="AX462" s="144">
        <v>94</v>
      </c>
      <c r="AY462" s="144">
        <v>4</v>
      </c>
    </row>
    <row r="463" spans="50:51" hidden="1" x14ac:dyDescent="0.2">
      <c r="AX463" s="144">
        <v>95</v>
      </c>
      <c r="AY463" s="144">
        <v>3</v>
      </c>
    </row>
    <row r="464" spans="50:51" hidden="1" x14ac:dyDescent="0.2">
      <c r="AX464" s="144">
        <v>95</v>
      </c>
      <c r="AY464" s="144">
        <v>4</v>
      </c>
    </row>
    <row r="465" spans="50:51" hidden="1" x14ac:dyDescent="0.2">
      <c r="AX465" s="144">
        <v>96</v>
      </c>
      <c r="AY465" s="144">
        <v>3</v>
      </c>
    </row>
    <row r="466" spans="50:51" hidden="1" x14ac:dyDescent="0.2">
      <c r="AX466" s="144">
        <v>96</v>
      </c>
      <c r="AY466" s="144">
        <v>4</v>
      </c>
    </row>
    <row r="467" spans="50:51" hidden="1" x14ac:dyDescent="0.2">
      <c r="AX467" s="144">
        <v>97</v>
      </c>
      <c r="AY467" s="144">
        <v>4</v>
      </c>
    </row>
    <row r="468" spans="50:51" hidden="1" x14ac:dyDescent="0.2">
      <c r="AX468" s="144">
        <v>98</v>
      </c>
      <c r="AY468" s="144">
        <v>4</v>
      </c>
    </row>
    <row r="469" spans="50:51" hidden="1" x14ac:dyDescent="0.2">
      <c r="AX469" s="144">
        <v>99</v>
      </c>
      <c r="AY469" s="144">
        <v>4</v>
      </c>
    </row>
    <row r="470" spans="50:51" hidden="1" x14ac:dyDescent="0.2">
      <c r="AX470" s="144">
        <v>100</v>
      </c>
      <c r="AY470" s="144">
        <v>4</v>
      </c>
    </row>
    <row r="471" spans="50:51" hidden="1" x14ac:dyDescent="0.2">
      <c r="AX471" s="144">
        <v>101</v>
      </c>
      <c r="AY471" s="144">
        <v>4</v>
      </c>
    </row>
    <row r="472" spans="50:51" hidden="1" x14ac:dyDescent="0.2">
      <c r="AX472" s="144">
        <v>102</v>
      </c>
      <c r="AY472" s="144">
        <v>4</v>
      </c>
    </row>
    <row r="473" spans="50:51" hidden="1" x14ac:dyDescent="0.2">
      <c r="AX473" s="144">
        <v>103</v>
      </c>
      <c r="AY473" s="144">
        <v>4</v>
      </c>
    </row>
    <row r="474" spans="50:51" hidden="1" x14ac:dyDescent="0.2">
      <c r="AX474" s="144">
        <v>104</v>
      </c>
      <c r="AY474" s="144">
        <v>4</v>
      </c>
    </row>
    <row r="475" spans="50:51" hidden="1" x14ac:dyDescent="0.2">
      <c r="AX475" s="144">
        <v>105</v>
      </c>
      <c r="AY475" s="144">
        <v>4</v>
      </c>
    </row>
    <row r="476" spans="50:51" hidden="1" x14ac:dyDescent="0.2">
      <c r="AX476" s="144">
        <v>106</v>
      </c>
      <c r="AY476" s="144">
        <v>4</v>
      </c>
    </row>
    <row r="477" spans="50:51" hidden="1" x14ac:dyDescent="0.2">
      <c r="AX477" s="144">
        <v>107</v>
      </c>
      <c r="AY477" s="144">
        <v>4</v>
      </c>
    </row>
    <row r="478" spans="50:51" hidden="1" x14ac:dyDescent="0.2">
      <c r="AX478" s="144">
        <v>108</v>
      </c>
      <c r="AY478" s="144">
        <v>4</v>
      </c>
    </row>
    <row r="479" spans="50:51" hidden="1" x14ac:dyDescent="0.2">
      <c r="AX479" s="144">
        <v>109</v>
      </c>
      <c r="AY479" s="144">
        <v>4</v>
      </c>
    </row>
    <row r="480" spans="50:51" hidden="1" x14ac:dyDescent="0.2">
      <c r="AX480" s="144">
        <v>110</v>
      </c>
      <c r="AY480" s="144">
        <v>4</v>
      </c>
    </row>
    <row r="481" spans="50:51" hidden="1" x14ac:dyDescent="0.2">
      <c r="AX481" s="144">
        <v>111</v>
      </c>
      <c r="AY481" s="144">
        <v>4</v>
      </c>
    </row>
    <row r="482" spans="50:51" hidden="1" x14ac:dyDescent="0.2">
      <c r="AX482" s="144">
        <v>112</v>
      </c>
      <c r="AY482" s="144">
        <v>4</v>
      </c>
    </row>
    <row r="483" spans="50:51" hidden="1" x14ac:dyDescent="0.2">
      <c r="AX483" s="144">
        <v>113</v>
      </c>
      <c r="AY483" s="144">
        <v>4</v>
      </c>
    </row>
    <row r="484" spans="50:51" hidden="1" x14ac:dyDescent="0.2">
      <c r="AX484" s="144">
        <v>114</v>
      </c>
      <c r="AY484" s="144">
        <v>4</v>
      </c>
    </row>
    <row r="485" spans="50:51" hidden="1" x14ac:dyDescent="0.2">
      <c r="AX485" s="144">
        <v>115</v>
      </c>
      <c r="AY485" s="144">
        <v>4</v>
      </c>
    </row>
    <row r="486" spans="50:51" hidden="1" x14ac:dyDescent="0.2">
      <c r="AX486" s="144">
        <v>116</v>
      </c>
      <c r="AY486" s="144">
        <v>4</v>
      </c>
    </row>
    <row r="487" spans="50:51" hidden="1" x14ac:dyDescent="0.2">
      <c r="AX487" s="144">
        <v>117</v>
      </c>
      <c r="AY487" s="144">
        <v>4</v>
      </c>
    </row>
    <row r="488" spans="50:51" hidden="1" x14ac:dyDescent="0.2">
      <c r="AX488" s="144">
        <v>118</v>
      </c>
      <c r="AY488" s="144">
        <v>4</v>
      </c>
    </row>
    <row r="489" spans="50:51" hidden="1" x14ac:dyDescent="0.2">
      <c r="AX489" s="144">
        <v>119</v>
      </c>
      <c r="AY489" s="144">
        <v>4</v>
      </c>
    </row>
    <row r="490" spans="50:51" hidden="1" x14ac:dyDescent="0.2">
      <c r="AX490" s="144">
        <v>120</v>
      </c>
      <c r="AY490" s="144">
        <v>4</v>
      </c>
    </row>
    <row r="491" spans="50:51" hidden="1" x14ac:dyDescent="0.2">
      <c r="AX491" s="144">
        <v>121</v>
      </c>
      <c r="AY491" s="144">
        <v>4</v>
      </c>
    </row>
    <row r="492" spans="50:51" hidden="1" x14ac:dyDescent="0.2">
      <c r="AX492" s="144">
        <v>122</v>
      </c>
      <c r="AY492" s="144">
        <v>4</v>
      </c>
    </row>
    <row r="493" spans="50:51" hidden="1" x14ac:dyDescent="0.2">
      <c r="AX493" s="144">
        <v>123</v>
      </c>
      <c r="AY493" s="144">
        <v>4</v>
      </c>
    </row>
    <row r="494" spans="50:51" hidden="1" x14ac:dyDescent="0.2">
      <c r="AX494" s="144">
        <v>124</v>
      </c>
      <c r="AY494" s="144">
        <v>4</v>
      </c>
    </row>
    <row r="495" spans="50:51" hidden="1" x14ac:dyDescent="0.2">
      <c r="AX495" s="144">
        <v>125</v>
      </c>
      <c r="AY495" s="144">
        <v>4</v>
      </c>
    </row>
    <row r="496" spans="50:51" hidden="1" x14ac:dyDescent="0.2">
      <c r="AX496" s="144">
        <v>126</v>
      </c>
      <c r="AY496" s="144">
        <v>4</v>
      </c>
    </row>
    <row r="497" spans="50:51" hidden="1" x14ac:dyDescent="0.2">
      <c r="AX497" s="144">
        <v>127</v>
      </c>
      <c r="AY497" s="144">
        <v>4</v>
      </c>
    </row>
    <row r="498" spans="50:51" hidden="1" x14ac:dyDescent="0.2">
      <c r="AX498" s="144">
        <v>128</v>
      </c>
      <c r="AY498" s="144">
        <v>4</v>
      </c>
    </row>
    <row r="499" spans="50:51" hidden="1" x14ac:dyDescent="0.2">
      <c r="AX499" s="144"/>
      <c r="AY499" s="144">
        <v>0</v>
      </c>
    </row>
  </sheetData>
  <sheetProtection password="FDE9" sheet="1" objects="1" scenarios="1" formatCells="0" selectLockedCells="1"/>
  <dataConsolidate/>
  <mergeCells count="260">
    <mergeCell ref="Q53:W53"/>
    <mergeCell ref="I67:J67"/>
    <mergeCell ref="L70:O70"/>
    <mergeCell ref="J103:J104"/>
    <mergeCell ref="I94:P94"/>
    <mergeCell ref="G91:H91"/>
    <mergeCell ref="P78:R78"/>
    <mergeCell ref="Q87:W87"/>
    <mergeCell ref="Q93:W93"/>
    <mergeCell ref="G92:H92"/>
    <mergeCell ref="Q89:W89"/>
    <mergeCell ref="G95:H95"/>
    <mergeCell ref="I89:P89"/>
    <mergeCell ref="G89:H89"/>
    <mergeCell ref="S77:U77"/>
    <mergeCell ref="L73:O73"/>
    <mergeCell ref="L74:O74"/>
    <mergeCell ref="L75:O75"/>
    <mergeCell ref="G73:J73"/>
    <mergeCell ref="I69:W69"/>
    <mergeCell ref="P75:R75"/>
    <mergeCell ref="Q88:W88"/>
    <mergeCell ref="G79:H79"/>
    <mergeCell ref="Q66:W68"/>
    <mergeCell ref="W163:W164"/>
    <mergeCell ref="K164:K165"/>
    <mergeCell ref="L164:L165"/>
    <mergeCell ref="W165:W166"/>
    <mergeCell ref="H154:V154"/>
    <mergeCell ref="H125:V126"/>
    <mergeCell ref="H131:V131"/>
    <mergeCell ref="H132:V132"/>
    <mergeCell ref="H135:V135"/>
    <mergeCell ref="H147:V147"/>
    <mergeCell ref="H143:V145"/>
    <mergeCell ref="H142:V142"/>
    <mergeCell ref="H139:V140"/>
    <mergeCell ref="A149:A165"/>
    <mergeCell ref="G96:W101"/>
    <mergeCell ref="W104:W105"/>
    <mergeCell ref="A88:A104"/>
    <mergeCell ref="C88:D92"/>
    <mergeCell ref="E88:F92"/>
    <mergeCell ref="I95:P95"/>
    <mergeCell ref="G106:H107"/>
    <mergeCell ref="H148:V148"/>
    <mergeCell ref="H141:V141"/>
    <mergeCell ref="I90:P90"/>
    <mergeCell ref="G113:W117"/>
    <mergeCell ref="Q106:W107"/>
    <mergeCell ref="H127:V127"/>
    <mergeCell ref="H136:V136"/>
    <mergeCell ref="G103:G104"/>
    <mergeCell ref="I103:I104"/>
    <mergeCell ref="H146:V146"/>
    <mergeCell ref="H138:V138"/>
    <mergeCell ref="H137:V137"/>
    <mergeCell ref="H134:V134"/>
    <mergeCell ref="H133:V133"/>
    <mergeCell ref="H124:V124"/>
    <mergeCell ref="G108:W112"/>
    <mergeCell ref="G87:H87"/>
    <mergeCell ref="Q79:W79"/>
    <mergeCell ref="G78:J78"/>
    <mergeCell ref="G84:H84"/>
    <mergeCell ref="L78:O78"/>
    <mergeCell ref="I84:P84"/>
    <mergeCell ref="L72:O72"/>
    <mergeCell ref="L76:O76"/>
    <mergeCell ref="G75:J75"/>
    <mergeCell ref="L77:O77"/>
    <mergeCell ref="G76:J76"/>
    <mergeCell ref="G77:J77"/>
    <mergeCell ref="Q85:W85"/>
    <mergeCell ref="I79:P79"/>
    <mergeCell ref="S73:U73"/>
    <mergeCell ref="S74:U74"/>
    <mergeCell ref="I82:P82"/>
    <mergeCell ref="I81:P81"/>
    <mergeCell ref="I80:P80"/>
    <mergeCell ref="Q83:W83"/>
    <mergeCell ref="Q82:W82"/>
    <mergeCell ref="Q81:W81"/>
    <mergeCell ref="Q80:W80"/>
    <mergeCell ref="V76:W76"/>
    <mergeCell ref="C100:D105"/>
    <mergeCell ref="H130:V130"/>
    <mergeCell ref="K103:K104"/>
    <mergeCell ref="C93:D99"/>
    <mergeCell ref="Q95:W95"/>
    <mergeCell ref="E93:F99"/>
    <mergeCell ref="E100:F105"/>
    <mergeCell ref="M102:V105"/>
    <mergeCell ref="H103:H104"/>
    <mergeCell ref="I106:P107"/>
    <mergeCell ref="L103:L104"/>
    <mergeCell ref="W102:W103"/>
    <mergeCell ref="G93:H93"/>
    <mergeCell ref="I93:P93"/>
    <mergeCell ref="G94:H94"/>
    <mergeCell ref="Q94:W94"/>
    <mergeCell ref="H128:V129"/>
    <mergeCell ref="G118:W123"/>
    <mergeCell ref="C154:D160"/>
    <mergeCell ref="C161:D166"/>
    <mergeCell ref="E161:F166"/>
    <mergeCell ref="G164:G165"/>
    <mergeCell ref="H164:H165"/>
    <mergeCell ref="E149:F153"/>
    <mergeCell ref="E154:F160"/>
    <mergeCell ref="C149:D153"/>
    <mergeCell ref="M163:V166"/>
    <mergeCell ref="H149:V149"/>
    <mergeCell ref="H150:V152"/>
    <mergeCell ref="I164:I165"/>
    <mergeCell ref="J164:J165"/>
    <mergeCell ref="A44:A52"/>
    <mergeCell ref="D46:E47"/>
    <mergeCell ref="B46:C47"/>
    <mergeCell ref="E64:F68"/>
    <mergeCell ref="E57:F63"/>
    <mergeCell ref="E53:F56"/>
    <mergeCell ref="C53:D56"/>
    <mergeCell ref="C57:D63"/>
    <mergeCell ref="C64:D68"/>
    <mergeCell ref="D44:E45"/>
    <mergeCell ref="B44:C45"/>
    <mergeCell ref="B49:C52"/>
    <mergeCell ref="D48:E48"/>
    <mergeCell ref="B48:C48"/>
    <mergeCell ref="F44:F45"/>
    <mergeCell ref="F46:F47"/>
    <mergeCell ref="D49:E52"/>
    <mergeCell ref="F49:F52"/>
    <mergeCell ref="A53:A67"/>
    <mergeCell ref="Q64:S65"/>
    <mergeCell ref="AM54:AS54"/>
    <mergeCell ref="G51:H51"/>
    <mergeCell ref="G49:H49"/>
    <mergeCell ref="I49:P49"/>
    <mergeCell ref="I51:P51"/>
    <mergeCell ref="Q54:W55"/>
    <mergeCell ref="I46:P46"/>
    <mergeCell ref="Q46:W46"/>
    <mergeCell ref="I47:P48"/>
    <mergeCell ref="Y50:Y51"/>
    <mergeCell ref="Q51:W51"/>
    <mergeCell ref="AA54:AD54"/>
    <mergeCell ref="Q49:W49"/>
    <mergeCell ref="G53:H53"/>
    <mergeCell ref="Q63:S63"/>
    <mergeCell ref="T63:U63"/>
    <mergeCell ref="M60:W62"/>
    <mergeCell ref="G52:W52"/>
    <mergeCell ref="V64:W65"/>
    <mergeCell ref="M63:P65"/>
    <mergeCell ref="I65:J65"/>
    <mergeCell ref="V63:W63"/>
    <mergeCell ref="I64:J64"/>
    <mergeCell ref="I42:P42"/>
    <mergeCell ref="I43:P43"/>
    <mergeCell ref="Q43:W43"/>
    <mergeCell ref="Q42:W42"/>
    <mergeCell ref="G43:H43"/>
    <mergeCell ref="G44:H45"/>
    <mergeCell ref="Q44:W45"/>
    <mergeCell ref="G46:H46"/>
    <mergeCell ref="Q47:W48"/>
    <mergeCell ref="I44:P45"/>
    <mergeCell ref="I38:P38"/>
    <mergeCell ref="G40:H40"/>
    <mergeCell ref="G1:P1"/>
    <mergeCell ref="G5:M5"/>
    <mergeCell ref="G2:W2"/>
    <mergeCell ref="G4:W4"/>
    <mergeCell ref="G6:P6"/>
    <mergeCell ref="I8:W8"/>
    <mergeCell ref="Q1:W1"/>
    <mergeCell ref="O5:W5"/>
    <mergeCell ref="Q6:W6"/>
    <mergeCell ref="G3:W3"/>
    <mergeCell ref="G8:H8"/>
    <mergeCell ref="I37:P37"/>
    <mergeCell ref="G37:H37"/>
    <mergeCell ref="Q40:W40"/>
    <mergeCell ref="G38:H38"/>
    <mergeCell ref="G39:H39"/>
    <mergeCell ref="I40:P40"/>
    <mergeCell ref="I68:J68"/>
    <mergeCell ref="I85:P85"/>
    <mergeCell ref="G34:W34"/>
    <mergeCell ref="Q39:W39"/>
    <mergeCell ref="Q37:W37"/>
    <mergeCell ref="G36:W36"/>
    <mergeCell ref="Q7:W7"/>
    <mergeCell ref="I39:P39"/>
    <mergeCell ref="G69:H69"/>
    <mergeCell ref="G74:J74"/>
    <mergeCell ref="P73:R73"/>
    <mergeCell ref="M58:W59"/>
    <mergeCell ref="G41:W41"/>
    <mergeCell ref="G54:H55"/>
    <mergeCell ref="I54:P55"/>
    <mergeCell ref="G56:H57"/>
    <mergeCell ref="I56:P57"/>
    <mergeCell ref="Q56:W57"/>
    <mergeCell ref="I53:P53"/>
    <mergeCell ref="G42:H42"/>
    <mergeCell ref="G47:H48"/>
    <mergeCell ref="S70:U71"/>
    <mergeCell ref="G35:W35"/>
    <mergeCell ref="Q38:W38"/>
    <mergeCell ref="G80:H80"/>
    <mergeCell ref="I83:P83"/>
    <mergeCell ref="G83:H83"/>
    <mergeCell ref="G82:H82"/>
    <mergeCell ref="G90:H90"/>
    <mergeCell ref="G63:H63"/>
    <mergeCell ref="M66:P68"/>
    <mergeCell ref="G67:H67"/>
    <mergeCell ref="G65:H65"/>
    <mergeCell ref="G64:H64"/>
    <mergeCell ref="L71:O71"/>
    <mergeCell ref="I66:J66"/>
    <mergeCell ref="G70:K71"/>
    <mergeCell ref="P77:R77"/>
    <mergeCell ref="G66:H66"/>
    <mergeCell ref="I63:J63"/>
    <mergeCell ref="Q90:W90"/>
    <mergeCell ref="Q86:W86"/>
    <mergeCell ref="G86:H86"/>
    <mergeCell ref="I86:P86"/>
    <mergeCell ref="G88:H88"/>
    <mergeCell ref="G85:H85"/>
    <mergeCell ref="S76:U76"/>
    <mergeCell ref="T64:U65"/>
    <mergeCell ref="G68:H68"/>
    <mergeCell ref="S78:U78"/>
    <mergeCell ref="V78:W78"/>
    <mergeCell ref="V70:W71"/>
    <mergeCell ref="I88:P88"/>
    <mergeCell ref="I91:P91"/>
    <mergeCell ref="I92:P92"/>
    <mergeCell ref="Q91:W91"/>
    <mergeCell ref="Q92:W92"/>
    <mergeCell ref="S72:U72"/>
    <mergeCell ref="P76:R76"/>
    <mergeCell ref="V73:W73"/>
    <mergeCell ref="V74:W74"/>
    <mergeCell ref="I87:P87"/>
    <mergeCell ref="Q84:W84"/>
    <mergeCell ref="P72:R72"/>
    <mergeCell ref="V75:W75"/>
    <mergeCell ref="P74:R74"/>
    <mergeCell ref="P70:R71"/>
    <mergeCell ref="S75:U75"/>
    <mergeCell ref="V72:W72"/>
    <mergeCell ref="G72:J72"/>
    <mergeCell ref="V77:W77"/>
    <mergeCell ref="G81:H81"/>
  </mergeCells>
  <phoneticPr fontId="3" type="noConversion"/>
  <conditionalFormatting sqref="G113:W117">
    <cfRule type="expression" dxfId="40" priority="53" stopIfTrue="1">
      <formula>$Y$106</formula>
    </cfRule>
  </conditionalFormatting>
  <conditionalFormatting sqref="G36:T36">
    <cfRule type="expression" dxfId="39" priority="16" stopIfTrue="1">
      <formula>ISNA(MATCH(Q39,Выбор,0))</formula>
    </cfRule>
  </conditionalFormatting>
  <conditionalFormatting sqref="G41:T41">
    <cfRule type="expression" dxfId="38" priority="15" stopIfTrue="1">
      <formula>ISNA(MATCH(Q40,Выбор2,0))</formula>
    </cfRule>
  </conditionalFormatting>
  <conditionalFormatting sqref="Q38:W38">
    <cfRule type="expression" dxfId="37" priority="3" stopIfTrue="1">
      <formula>Q38=0</formula>
    </cfRule>
    <cfRule type="expression" dxfId="36" priority="14" stopIfTrue="1">
      <formula>Q38&gt;256</formula>
    </cfRule>
  </conditionalFormatting>
  <conditionalFormatting sqref="Q39:V39">
    <cfRule type="expression" dxfId="35" priority="9" stopIfTrue="1">
      <formula>Y39&gt;64</formula>
    </cfRule>
  </conditionalFormatting>
  <conditionalFormatting sqref="Q44:V45">
    <cfRule type="expression" dxfId="34" priority="8" stopIfTrue="1">
      <formula>Y39&gt;64</formula>
    </cfRule>
  </conditionalFormatting>
  <conditionalFormatting sqref="Q43:W43">
    <cfRule type="expression" dxfId="33" priority="7" stopIfTrue="1">
      <formula>OR(AND(Q42&gt;0,Q43=0),AND(Q42&gt;64,Q43&lt;2),AND(Q42&gt;128,Q43&lt;3),AND(Q42&gt;192,Q43&lt;4))</formula>
    </cfRule>
  </conditionalFormatting>
  <conditionalFormatting sqref="U36:W36">
    <cfRule type="expression" dxfId="32" priority="56" stopIfTrue="1">
      <formula>ISNA(MATCH(AM39,Выбор,0))</formula>
    </cfRule>
  </conditionalFormatting>
  <conditionalFormatting sqref="U41:W41">
    <cfRule type="expression" dxfId="31" priority="58" stopIfTrue="1">
      <formula>ISNA(MATCH(AM40,Выбор2,0))</formula>
    </cfRule>
  </conditionalFormatting>
  <conditionalFormatting sqref="W39">
    <cfRule type="expression" dxfId="30" priority="60" stopIfTrue="1">
      <formula>AM39&gt;64</formula>
    </cfRule>
  </conditionalFormatting>
  <conditionalFormatting sqref="W44:W45">
    <cfRule type="expression" dxfId="29" priority="62" stopIfTrue="1">
      <formula>AM39&gt;64</formula>
    </cfRule>
  </conditionalFormatting>
  <conditionalFormatting sqref="AH7">
    <cfRule type="notContainsBlanks" dxfId="28" priority="1" stopIfTrue="1">
      <formula>LEN(TRIM(AH7))&gt;0</formula>
    </cfRule>
  </conditionalFormatting>
  <conditionalFormatting sqref="O5">
    <cfRule type="expression" dxfId="27" priority="69" stopIfTrue="1">
      <formula>AO4=3</formula>
    </cfRule>
    <cfRule type="expression" dxfId="26" priority="70" stopIfTrue="1">
      <formula>Q38&gt;256</formula>
    </cfRule>
  </conditionalFormatting>
  <conditionalFormatting sqref="N5">
    <cfRule type="expression" dxfId="25" priority="71" stopIfTrue="1">
      <formula>AO4=3</formula>
    </cfRule>
    <cfRule type="expression" dxfId="24" priority="72" stopIfTrue="1">
      <formula>Q38&gt;256</formula>
    </cfRule>
  </conditionalFormatting>
  <conditionalFormatting sqref="N5:O5">
    <cfRule type="expression" dxfId="23" priority="73" stopIfTrue="1">
      <formula>$Q$38=0</formula>
    </cfRule>
  </conditionalFormatting>
  <conditionalFormatting sqref="V72:W78">
    <cfRule type="expression" dxfId="22" priority="74" stopIfTrue="1">
      <formula>#REF!&gt;$Q$38</formula>
    </cfRule>
  </conditionalFormatting>
  <dataValidations xWindow="159" yWindow="575" count="22">
    <dataValidation type="whole" operator="greaterThan" allowBlank="1" showInputMessage="1" showErrorMessage="1" error="Введите:_x000a_Количество единиц заказываемого оборудования" prompt="Введите:_x000a_Количество единиц оборудования" sqref="Q6:W6">
      <formula1>0</formula1>
    </dataValidation>
    <dataValidation allowBlank="1" showInputMessage="1" showErrorMessage="1" prompt="Введите название Проектной организации" sqref="Q66:W68"/>
    <dataValidation allowBlank="1" showInputMessage="1" showErrorMessage="1" prompt="Введите Объект установки оборудования" sqref="M63:P65 M60:W62"/>
    <dataValidation type="whole" allowBlank="1" showInputMessage="1" showErrorMessage="1" error="Введите количество для ЗИП" prompt="Введите количество для ЗИП" sqref="Q80:W95">
      <formula1>0</formula1>
      <formula2>999999</formula2>
    </dataValidation>
    <dataValidation allowBlank="1" showInputMessage="1" showErrorMessage="1" prompt="Введите номер опросного листа" sqref="M58:W59"/>
    <dataValidation type="whole" allowBlank="1" showInputMessage="1" showErrorMessage="1" error="Введите значение от 0 до 32" prompt="Введите количество НГК-КИП-СМ(У)-1 (до 32 шт. для подключения по ВОЛС). Дальность связи до 40 км." sqref="Q39:W39">
      <formula1>0</formula1>
      <formula2>32</formula2>
    </dataValidation>
    <dataValidation type="whole" allowBlank="1" showInputMessage="1" showErrorMessage="1" error="К одному НГК-КИП-СМ(У)-1 или НГК-КИП-СМ(У)-4 может подключаться не более пяти НГК-КИП-СМ(У)-2" prompt="Введите количество НГК-КИП-СМ(У)-2. Дальность связи до 500 м." sqref="Q40:W40">
      <formula1>0</formula1>
      <formula2>(Q39+Q44)*5</formula2>
    </dataValidation>
    <dataValidation allowBlank="1" error="Введите значение от 1 до 256" prompt="Введите количество устройств_x000a_НГК-КИП-СМ(У) (от 1-256 шт. суммарно в системе)" sqref="Q38:W38"/>
    <dataValidation allowBlank="1" errorTitle="Неверное значение" error="Введите количество блоков измерений_x000a_ от 1 до 32" sqref="P70 S70"/>
    <dataValidation type="whole" allowBlank="1" showInputMessage="1" showErrorMessage="1" errorTitle="Превышено значение" error="Введите значение от 0 до 128" prompt="Введите количество НГК-КИП-СМ(У)-3 (до 32 шт. на одну линию CAN). Максимально 128 шт. Дальность связи до 3 км." sqref="Q42:W42">
      <formula1>0</formula1>
      <formula2>128</formula2>
    </dataValidation>
    <dataValidation type="whole" allowBlank="1" showInputMessage="1" showErrorMessage="1" error="Введите значение от 0 до 160" prompt="Введите количество НГК-КИП-СМ(У)-4. Максимально 160 шт. Дальность связи до 10 км." sqref="Q44:W45">
      <formula1>0</formula1>
      <formula2>160</formula2>
    </dataValidation>
    <dataValidation type="list" allowBlank="1" showInputMessage="1" showErrorMessage="1" sqref="Q50">
      <formula1>$BA$173:$BA$176</formula1>
    </dataValidation>
    <dataValidation type="whole" allowBlank="1" showInputMessage="1" showErrorMessage="1" prompt="Введите количество НГК-КИП-СМ(У)-0" sqref="Q46:W46">
      <formula1>0</formula1>
      <formula2>99999</formula2>
    </dataValidation>
    <dataValidation type="list" allowBlank="1" showInputMessage="1" showErrorMessage="1" prompt="Выберите канал связи с системой телемеханики" sqref="Q51:W51">
      <formula1>$BA$173:$BA$176</formula1>
    </dataValidation>
    <dataValidation type="list" showInputMessage="1" showErrorMessage="1" errorTitle="Превышено значение" error="Выберите значение из выпадающего списка" prompt="Выберите количество линий подключения CAN" sqref="Q43:W43">
      <formula1>Выбор</formula1>
    </dataValidation>
    <dataValidation type="list" allowBlank="1" showInputMessage="1" showErrorMessage="1" sqref="Q37:W37">
      <formula1>$BJ$173:$BJ$174</formula1>
    </dataValidation>
    <dataValidation type="list" allowBlank="1" showInputMessage="1" showErrorMessage="1" prompt="Введите тип системы телемеханики" sqref="Q53:W53">
      <formula1>$BF$174:$BF$179</formula1>
    </dataValidation>
    <dataValidation type="list" allowBlank="1" showInputMessage="1" showErrorMessage="1" prompt="Выберите тип НГК-КИП-СМ(У)" sqref="G72:G78">
      <formula1>$BC$174:$BC$178</formula1>
    </dataValidation>
    <dataValidation allowBlank="1" showInputMessage="1" showErrorMessage="1" prompt="Введите место установки НГК-КИП-СМ(У)" sqref="L72:O78"/>
    <dataValidation type="list" allowBlank="1" showInputMessage="1" errorTitle="Неверное значение" error="Введите количество лучей_x000a_ от 1 до 5" prompt="Выберите номинал токоизмерительного шунта" sqref="P72:R78">
      <formula1>$AT$172:$AT$176</formula1>
    </dataValidation>
    <dataValidation type="list" allowBlank="1" showInputMessage="1" errorTitle="Неверное значение" error="Введите количество лучей_x000a_ от 1 до 5" prompt="Выберите цвет колпака НГК-КИП-СМ(У)" sqref="S72:U78">
      <formula1>$AW$174:$AW$177</formula1>
    </dataValidation>
    <dataValidation type="whole" allowBlank="1" showInputMessage="1" showErrorMessage="1" error="Введите количество НГК-КИП-СМ(У)" prompt="Введите количество НГК-КИП-СМ(У)" sqref="V72:W78">
      <formula1>0</formula1>
      <formula2>256</formula2>
    </dataValidation>
  </dataValidations>
  <hyperlinks>
    <hyperlink ref="L71:O71" location="'Места установки КИП'!A1" display="Если количество мест установки более 30"/>
    <hyperlink ref="H125" r:id="rId1" display="http://neftegazkompleks.ru/oborudovanie-ekhz"/>
  </hyperlinks>
  <pageMargins left="0.19685039370078741" right="0.19685039370078741" top="0.19685039370078741" bottom="0.19685039370078741" header="0" footer="0"/>
  <pageSetup paperSize="9" fitToHeight="0" orientation="portrait" verticalDpi="4294967293" r:id="rId2"/>
  <rowBreaks count="2" manualBreakCount="2">
    <brk id="68" max="21" man="1"/>
    <brk id="105" max="21" man="1"/>
  </rowBreaks>
  <ignoredErrors>
    <ignoredError sqref="H39 G40:H40 G39 G42 H46 H44 G45:H45 G44 G92 G93:H95" twoDigitTextYear="1"/>
    <ignoredError sqref="G69 G106 G48:H48 G55:H55 G37:H37 H47 H49 H54 G57:H57 H56" numberStoredAsText="1"/>
    <ignoredError sqref="H38" twoDigitTextYear="1" numberStoredAsText="1"/>
    <ignoredError sqref="M163 M102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47</xdr:row>
                    <xdr:rowOff>171450</xdr:rowOff>
                  </from>
                  <to>
                    <xdr:col>20</xdr:col>
                    <xdr:colOff>342900</xdr:colOff>
                    <xdr:row>47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" name="Check Box 161">
              <controlPr defaultSize="0" autoFill="0" autoLine="0" autoPict="0">
                <anchor moveWithCells="1">
                  <from>
                    <xdr:col>19</xdr:col>
                    <xdr:colOff>180975</xdr:colOff>
                    <xdr:row>105</xdr:row>
                    <xdr:rowOff>66675</xdr:rowOff>
                  </from>
                  <to>
                    <xdr:col>20</xdr:col>
                    <xdr:colOff>285750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7" name="Check Box 507">
              <controlPr defaultSize="0" autoFill="0" autoLine="0" autoPict="0">
                <anchor moveWithCells="1">
                  <from>
                    <xdr:col>20</xdr:col>
                    <xdr:colOff>47625</xdr:colOff>
                    <xdr:row>53</xdr:row>
                    <xdr:rowOff>85725</xdr:rowOff>
                  </from>
                  <to>
                    <xdr:col>20</xdr:col>
                    <xdr:colOff>257175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8" name="Check Box 508">
              <controlPr defaultSize="0" autoFill="0" autoLine="0" autoPict="0">
                <anchor moveWithCells="1">
                  <from>
                    <xdr:col>20</xdr:col>
                    <xdr:colOff>47625</xdr:colOff>
                    <xdr:row>55</xdr:row>
                    <xdr:rowOff>85725</xdr:rowOff>
                  </from>
                  <to>
                    <xdr:col>20</xdr:col>
                    <xdr:colOff>257175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  <tableParts count="5"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17"/>
  <sheetViews>
    <sheetView zoomScaleNormal="100" zoomScaleSheetLayoutView="175" workbookViewId="0">
      <selection activeCell="L3" sqref="L3:W3"/>
    </sheetView>
  </sheetViews>
  <sheetFormatPr defaultColWidth="0" defaultRowHeight="15" zeroHeight="1" x14ac:dyDescent="0.2"/>
  <cols>
    <col min="1" max="1" width="2.42578125" style="2" customWidth="1"/>
    <col min="2" max="2" width="1.28515625" style="2" customWidth="1"/>
    <col min="3" max="3" width="1" style="2" customWidth="1"/>
    <col min="4" max="4" width="1.28515625" style="2" customWidth="1"/>
    <col min="5" max="5" width="1" style="2" customWidth="1"/>
    <col min="6" max="6" width="2.42578125" style="2" customWidth="1"/>
    <col min="7" max="7" width="3.42578125" style="17" customWidth="1"/>
    <col min="8" max="8" width="4.7109375" style="17" customWidth="1"/>
    <col min="9" max="9" width="5.7109375" style="17" customWidth="1"/>
    <col min="10" max="10" width="5.5703125" style="17" customWidth="1"/>
    <col min="11" max="11" width="7.5703125" style="17" customWidth="1"/>
    <col min="12" max="12" width="4.85546875" style="17" customWidth="1"/>
    <col min="13" max="13" width="4.28515625" style="9" customWidth="1"/>
    <col min="14" max="14" width="8.42578125" style="9" customWidth="1"/>
    <col min="15" max="15" width="21.85546875" style="9" customWidth="1"/>
    <col min="16" max="16" width="1.42578125" style="9" customWidth="1"/>
    <col min="17" max="19" width="2.42578125" style="4" customWidth="1"/>
    <col min="20" max="20" width="3" style="4" customWidth="1"/>
    <col min="21" max="21" width="5.7109375" style="2" customWidth="1"/>
    <col min="22" max="22" width="4.28515625" style="2" customWidth="1"/>
    <col min="23" max="23" width="4.42578125" style="2" customWidth="1"/>
    <col min="24" max="24" width="0.140625" style="2" customWidth="1"/>
    <col min="25" max="29" width="7.28515625" style="2" hidden="1" customWidth="1"/>
    <col min="30" max="30" width="27.42578125" style="2" hidden="1" customWidth="1"/>
    <col min="31" max="72" width="9.140625" style="2" hidden="1" customWidth="1"/>
    <col min="73" max="76" width="7.28515625" style="2" hidden="1" customWidth="1"/>
    <col min="77" max="16384" width="7.28515625" style="2" hidden="1"/>
  </cols>
  <sheetData>
    <row r="1" spans="1:30" ht="38.25" customHeight="1" thickBot="1" x14ac:dyDescent="0.25">
      <c r="A1" s="42"/>
      <c r="B1" s="42"/>
      <c r="C1" s="42"/>
      <c r="D1" s="42"/>
      <c r="E1" s="42"/>
      <c r="F1" s="42"/>
      <c r="G1" s="580" t="s">
        <v>179</v>
      </c>
      <c r="H1" s="581"/>
      <c r="I1" s="581"/>
      <c r="J1" s="581"/>
      <c r="K1" s="581"/>
      <c r="L1" s="581"/>
      <c r="M1" s="581"/>
      <c r="N1" s="581"/>
      <c r="O1" s="581"/>
      <c r="P1" s="581"/>
      <c r="Q1" s="536" t="str">
        <f>'Карта заказа'!Q1</f>
        <v xml:space="preserve">№ </v>
      </c>
      <c r="R1" s="537"/>
      <c r="S1" s="537"/>
      <c r="T1" s="537"/>
      <c r="U1" s="537"/>
      <c r="V1" s="537"/>
      <c r="W1" s="538"/>
      <c r="X1" s="1"/>
    </row>
    <row r="2" spans="1:30" ht="12.75" customHeight="1" x14ac:dyDescent="0.2">
      <c r="A2" s="42"/>
      <c r="B2" s="42"/>
      <c r="C2" s="42"/>
      <c r="D2" s="42"/>
      <c r="E2" s="42"/>
      <c r="F2" s="42"/>
      <c r="G2" s="568" t="s">
        <v>4</v>
      </c>
      <c r="H2" s="561" t="s">
        <v>117</v>
      </c>
      <c r="I2" s="561"/>
      <c r="J2" s="561"/>
      <c r="K2" s="561"/>
      <c r="L2" s="564" t="s">
        <v>119</v>
      </c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6"/>
      <c r="X2" s="1"/>
      <c r="AD2" s="72" t="s">
        <v>118</v>
      </c>
    </row>
    <row r="3" spans="1:30" ht="12.75" customHeight="1" x14ac:dyDescent="0.2">
      <c r="A3" s="42"/>
      <c r="B3" s="42"/>
      <c r="C3" s="42"/>
      <c r="D3" s="42"/>
      <c r="E3" s="42"/>
      <c r="F3" s="42"/>
      <c r="G3" s="569"/>
      <c r="H3" s="562"/>
      <c r="I3" s="562"/>
      <c r="J3" s="562"/>
      <c r="K3" s="562"/>
      <c r="L3" s="558" t="s">
        <v>122</v>
      </c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60"/>
      <c r="X3" s="1"/>
      <c r="AD3" s="2" t="str">
        <f>CONCATENATE('Карта заказа'!G72,'Карта заказа'!K72)</f>
        <v/>
      </c>
    </row>
    <row r="4" spans="1:30" ht="15" customHeight="1" x14ac:dyDescent="0.2">
      <c r="A4" s="42"/>
      <c r="B4" s="42"/>
      <c r="C4" s="42"/>
      <c r="D4" s="42"/>
      <c r="E4" s="42"/>
      <c r="F4" s="42"/>
      <c r="G4" s="133">
        <v>1</v>
      </c>
      <c r="H4" s="539"/>
      <c r="I4" s="540"/>
      <c r="J4" s="540"/>
      <c r="K4" s="563"/>
      <c r="L4" s="539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1"/>
      <c r="X4" s="1"/>
      <c r="AD4" s="2" t="str">
        <f>CONCATENATE('Карта заказа'!G73,'Карта заказа'!K73)</f>
        <v/>
      </c>
    </row>
    <row r="5" spans="1:30" ht="15" customHeight="1" x14ac:dyDescent="0.2">
      <c r="A5" s="42"/>
      <c r="B5" s="42"/>
      <c r="C5" s="42"/>
      <c r="D5" s="42"/>
      <c r="E5" s="42"/>
      <c r="F5" s="42"/>
      <c r="G5" s="133">
        <v>2</v>
      </c>
      <c r="H5" s="539"/>
      <c r="I5" s="540"/>
      <c r="J5" s="540"/>
      <c r="K5" s="563"/>
      <c r="L5" s="539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1"/>
      <c r="AD5" s="130" t="str">
        <f>CONCATENATE('Карта заказа'!G74,'Карта заказа'!K74)</f>
        <v/>
      </c>
    </row>
    <row r="6" spans="1:30" ht="15" customHeight="1" x14ac:dyDescent="0.2">
      <c r="A6" s="42"/>
      <c r="B6" s="42"/>
      <c r="C6" s="42"/>
      <c r="D6" s="42"/>
      <c r="E6" s="42"/>
      <c r="F6" s="42"/>
      <c r="G6" s="133">
        <v>3</v>
      </c>
      <c r="H6" s="539"/>
      <c r="I6" s="540"/>
      <c r="J6" s="540"/>
      <c r="K6" s="563"/>
      <c r="L6" s="539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1"/>
      <c r="AD6" s="130" t="str">
        <f>CONCATENATE('Карта заказа'!G75,'Карта заказа'!K75)</f>
        <v/>
      </c>
    </row>
    <row r="7" spans="1:30" ht="15" customHeight="1" x14ac:dyDescent="0.2">
      <c r="A7" s="42"/>
      <c r="B7" s="42"/>
      <c r="C7" s="42"/>
      <c r="D7" s="42"/>
      <c r="E7" s="42"/>
      <c r="F7" s="42"/>
      <c r="G7" s="133">
        <v>4</v>
      </c>
      <c r="H7" s="539"/>
      <c r="I7" s="540"/>
      <c r="J7" s="540"/>
      <c r="K7" s="563"/>
      <c r="L7" s="539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1"/>
      <c r="AD7" s="130" t="str">
        <f>CONCATENATE('Карта заказа'!G76,'Карта заказа'!K76)</f>
        <v/>
      </c>
    </row>
    <row r="8" spans="1:30" ht="15" customHeight="1" x14ac:dyDescent="0.2">
      <c r="A8" s="42"/>
      <c r="B8" s="42"/>
      <c r="C8" s="42"/>
      <c r="D8" s="42"/>
      <c r="E8" s="42"/>
      <c r="F8" s="42"/>
      <c r="G8" s="133">
        <v>5</v>
      </c>
      <c r="H8" s="539"/>
      <c r="I8" s="540"/>
      <c r="J8" s="540"/>
      <c r="K8" s="563"/>
      <c r="L8" s="539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1"/>
      <c r="AD8" s="130" t="str">
        <f>CONCATENATE('Карта заказа'!G77,'Карта заказа'!K77)</f>
        <v/>
      </c>
    </row>
    <row r="9" spans="1:30" ht="15" customHeight="1" x14ac:dyDescent="0.2">
      <c r="A9" s="42"/>
      <c r="B9" s="42"/>
      <c r="C9" s="42"/>
      <c r="D9" s="42"/>
      <c r="E9" s="42"/>
      <c r="F9" s="42"/>
      <c r="G9" s="133">
        <v>6</v>
      </c>
      <c r="H9" s="539"/>
      <c r="I9" s="540"/>
      <c r="J9" s="540"/>
      <c r="K9" s="563"/>
      <c r="L9" s="539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1"/>
      <c r="AD9" s="130" t="str">
        <f>CONCATENATE('Карта заказа'!G78,'Карта заказа'!K78)</f>
        <v/>
      </c>
    </row>
    <row r="10" spans="1:30" ht="15" customHeight="1" x14ac:dyDescent="0.2">
      <c r="A10" s="42"/>
      <c r="B10" s="42"/>
      <c r="C10" s="42"/>
      <c r="D10" s="42"/>
      <c r="E10" s="42"/>
      <c r="F10" s="42"/>
      <c r="G10" s="133">
        <v>7</v>
      </c>
      <c r="H10" s="539"/>
      <c r="I10" s="540"/>
      <c r="J10" s="540"/>
      <c r="K10" s="563"/>
      <c r="L10" s="539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1"/>
      <c r="AD10" s="130" t="e">
        <f>CONCATENATE('Карта заказа'!#REF!,'Карта заказа'!#REF!)</f>
        <v>#REF!</v>
      </c>
    </row>
    <row r="11" spans="1:30" ht="15" customHeight="1" x14ac:dyDescent="0.2">
      <c r="A11" s="42"/>
      <c r="B11" s="42"/>
      <c r="C11" s="42"/>
      <c r="D11" s="42"/>
      <c r="E11" s="42"/>
      <c r="F11" s="42"/>
      <c r="G11" s="133">
        <v>8</v>
      </c>
      <c r="H11" s="542"/>
      <c r="I11" s="542"/>
      <c r="J11" s="542"/>
      <c r="K11" s="542"/>
      <c r="L11" s="539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1"/>
    </row>
    <row r="12" spans="1:30" ht="15" customHeight="1" x14ac:dyDescent="0.2">
      <c r="A12" s="42"/>
      <c r="B12" s="42"/>
      <c r="C12" s="42"/>
      <c r="D12" s="42"/>
      <c r="E12" s="42"/>
      <c r="F12" s="42"/>
      <c r="G12" s="133">
        <v>9</v>
      </c>
      <c r="H12" s="542"/>
      <c r="I12" s="542"/>
      <c r="J12" s="542"/>
      <c r="K12" s="542"/>
      <c r="L12" s="539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1"/>
    </row>
    <row r="13" spans="1:30" ht="15" customHeight="1" x14ac:dyDescent="0.2">
      <c r="A13" s="42"/>
      <c r="B13" s="42"/>
      <c r="C13" s="42"/>
      <c r="D13" s="42"/>
      <c r="E13" s="42"/>
      <c r="F13" s="42"/>
      <c r="G13" s="133">
        <v>10</v>
      </c>
      <c r="H13" s="542"/>
      <c r="I13" s="542"/>
      <c r="J13" s="542"/>
      <c r="K13" s="542"/>
      <c r="L13" s="539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1"/>
    </row>
    <row r="14" spans="1:30" ht="15" customHeight="1" x14ac:dyDescent="0.2">
      <c r="A14" s="42"/>
      <c r="B14" s="42"/>
      <c r="C14" s="42"/>
      <c r="D14" s="42"/>
      <c r="E14" s="42"/>
      <c r="F14" s="42"/>
      <c r="G14" s="133">
        <v>11</v>
      </c>
      <c r="H14" s="542" t="s">
        <v>120</v>
      </c>
      <c r="I14" s="542"/>
      <c r="J14" s="542"/>
      <c r="K14" s="542"/>
      <c r="L14" s="539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1"/>
    </row>
    <row r="15" spans="1:30" ht="15" customHeight="1" x14ac:dyDescent="0.2">
      <c r="A15" s="42"/>
      <c r="B15" s="42"/>
      <c r="C15" s="42"/>
      <c r="D15" s="42"/>
      <c r="E15" s="42"/>
      <c r="F15" s="42"/>
      <c r="G15" s="133">
        <v>12</v>
      </c>
      <c r="H15" s="542"/>
      <c r="I15" s="542"/>
      <c r="J15" s="542"/>
      <c r="K15" s="542"/>
      <c r="L15" s="539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1"/>
    </row>
    <row r="16" spans="1:30" ht="15" customHeight="1" x14ac:dyDescent="0.2">
      <c r="A16" s="42"/>
      <c r="B16" s="42"/>
      <c r="C16" s="42"/>
      <c r="D16" s="42"/>
      <c r="E16" s="42"/>
      <c r="F16" s="42"/>
      <c r="G16" s="133">
        <v>13</v>
      </c>
      <c r="H16" s="542"/>
      <c r="I16" s="542"/>
      <c r="J16" s="542"/>
      <c r="K16" s="542"/>
      <c r="L16" s="539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1"/>
      <c r="AD16" s="7"/>
    </row>
    <row r="17" spans="1:30" ht="15" customHeight="1" x14ac:dyDescent="0.2">
      <c r="A17" s="42"/>
      <c r="B17" s="42"/>
      <c r="C17" s="42"/>
      <c r="D17" s="42"/>
      <c r="E17" s="42"/>
      <c r="F17" s="42"/>
      <c r="G17" s="133">
        <v>14</v>
      </c>
      <c r="H17" s="542"/>
      <c r="I17" s="542"/>
      <c r="J17" s="542"/>
      <c r="K17" s="542"/>
      <c r="L17" s="539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1"/>
      <c r="AD17" s="7"/>
    </row>
    <row r="18" spans="1:30" ht="15" customHeight="1" x14ac:dyDescent="0.2">
      <c r="A18" s="42"/>
      <c r="B18" s="42"/>
      <c r="C18" s="42"/>
      <c r="D18" s="42"/>
      <c r="E18" s="42"/>
      <c r="F18" s="42"/>
      <c r="G18" s="133">
        <v>15</v>
      </c>
      <c r="H18" s="542"/>
      <c r="I18" s="542"/>
      <c r="J18" s="542"/>
      <c r="K18" s="542"/>
      <c r="L18" s="539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1"/>
      <c r="AD18" s="7"/>
    </row>
    <row r="19" spans="1:30" ht="15" customHeight="1" x14ac:dyDescent="0.2">
      <c r="A19" s="42"/>
      <c r="B19" s="42"/>
      <c r="C19" s="42"/>
      <c r="D19" s="42"/>
      <c r="E19" s="42"/>
      <c r="F19" s="42"/>
      <c r="G19" s="133">
        <v>16</v>
      </c>
      <c r="H19" s="542"/>
      <c r="I19" s="542"/>
      <c r="J19" s="542"/>
      <c r="K19" s="542"/>
      <c r="L19" s="539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1"/>
      <c r="AD19" s="7"/>
    </row>
    <row r="20" spans="1:30" ht="15" customHeight="1" x14ac:dyDescent="0.2">
      <c r="A20" s="42"/>
      <c r="B20" s="42"/>
      <c r="C20" s="42"/>
      <c r="D20" s="42"/>
      <c r="E20" s="42"/>
      <c r="F20" s="42"/>
      <c r="G20" s="133">
        <v>17</v>
      </c>
      <c r="H20" s="542"/>
      <c r="I20" s="542"/>
      <c r="J20" s="542"/>
      <c r="K20" s="542"/>
      <c r="L20" s="539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1"/>
      <c r="AD20" s="7"/>
    </row>
    <row r="21" spans="1:30" ht="15" customHeight="1" x14ac:dyDescent="0.2">
      <c r="A21" s="42"/>
      <c r="B21" s="42"/>
      <c r="C21" s="42"/>
      <c r="D21" s="42"/>
      <c r="E21" s="42"/>
      <c r="F21" s="42"/>
      <c r="G21" s="133">
        <v>18</v>
      </c>
      <c r="H21" s="542"/>
      <c r="I21" s="542"/>
      <c r="J21" s="542"/>
      <c r="K21" s="542"/>
      <c r="L21" s="539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1"/>
      <c r="AD21" s="7"/>
    </row>
    <row r="22" spans="1:30" ht="15" customHeight="1" x14ac:dyDescent="0.2">
      <c r="A22" s="42"/>
      <c r="B22" s="42"/>
      <c r="C22" s="42"/>
      <c r="D22" s="42"/>
      <c r="E22" s="42"/>
      <c r="F22" s="42"/>
      <c r="G22" s="133">
        <v>19</v>
      </c>
      <c r="H22" s="542"/>
      <c r="I22" s="542"/>
      <c r="J22" s="542"/>
      <c r="K22" s="542"/>
      <c r="L22" s="539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1"/>
      <c r="AD22" s="7"/>
    </row>
    <row r="23" spans="1:30" ht="15" customHeight="1" x14ac:dyDescent="0.2">
      <c r="A23" s="42"/>
      <c r="B23" s="42"/>
      <c r="C23" s="42"/>
      <c r="D23" s="42"/>
      <c r="E23" s="42"/>
      <c r="F23" s="42"/>
      <c r="G23" s="133">
        <v>20</v>
      </c>
      <c r="H23" s="542"/>
      <c r="I23" s="542"/>
      <c r="J23" s="542"/>
      <c r="K23" s="542"/>
      <c r="L23" s="539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1"/>
      <c r="AD23" s="7"/>
    </row>
    <row r="24" spans="1:30" ht="15" customHeight="1" x14ac:dyDescent="0.2">
      <c r="A24" s="42"/>
      <c r="B24" s="42"/>
      <c r="C24" s="42"/>
      <c r="D24" s="42"/>
      <c r="E24" s="42"/>
      <c r="F24" s="42"/>
      <c r="G24" s="133">
        <v>21</v>
      </c>
      <c r="H24" s="542"/>
      <c r="I24" s="542"/>
      <c r="J24" s="542"/>
      <c r="K24" s="542"/>
      <c r="L24" s="539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1"/>
      <c r="AD24" s="7"/>
    </row>
    <row r="25" spans="1:30" ht="15" customHeight="1" x14ac:dyDescent="0.2">
      <c r="A25" s="42"/>
      <c r="B25" s="42"/>
      <c r="C25" s="42"/>
      <c r="D25" s="42"/>
      <c r="E25" s="42"/>
      <c r="F25" s="42"/>
      <c r="G25" s="133">
        <v>22</v>
      </c>
      <c r="H25" s="542"/>
      <c r="I25" s="542"/>
      <c r="J25" s="542"/>
      <c r="K25" s="542"/>
      <c r="L25" s="539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1"/>
      <c r="AD25" s="7"/>
    </row>
    <row r="26" spans="1:30" ht="15" customHeight="1" x14ac:dyDescent="0.2">
      <c r="A26" s="42"/>
      <c r="B26" s="42"/>
      <c r="C26" s="42"/>
      <c r="D26" s="42"/>
      <c r="E26" s="42"/>
      <c r="F26" s="42"/>
      <c r="G26" s="133">
        <v>23</v>
      </c>
      <c r="H26" s="542"/>
      <c r="I26" s="542"/>
      <c r="J26" s="542"/>
      <c r="K26" s="542"/>
      <c r="L26" s="539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1"/>
      <c r="AD26" s="7"/>
    </row>
    <row r="27" spans="1:30" ht="15" customHeight="1" x14ac:dyDescent="0.2">
      <c r="A27" s="42"/>
      <c r="B27" s="42"/>
      <c r="C27" s="42"/>
      <c r="D27" s="42"/>
      <c r="E27" s="42"/>
      <c r="F27" s="42"/>
      <c r="G27" s="133">
        <v>24</v>
      </c>
      <c r="H27" s="542"/>
      <c r="I27" s="542"/>
      <c r="J27" s="542"/>
      <c r="K27" s="542"/>
      <c r="L27" s="539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1"/>
      <c r="X27" s="5"/>
      <c r="AD27" s="7"/>
    </row>
    <row r="28" spans="1:30" ht="15" customHeight="1" x14ac:dyDescent="0.2">
      <c r="A28" s="42"/>
      <c r="B28" s="42"/>
      <c r="C28" s="42"/>
      <c r="D28" s="42"/>
      <c r="E28" s="42"/>
      <c r="F28" s="42"/>
      <c r="G28" s="133">
        <v>25</v>
      </c>
      <c r="H28" s="542"/>
      <c r="I28" s="542"/>
      <c r="J28" s="542"/>
      <c r="K28" s="542"/>
      <c r="L28" s="539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1"/>
      <c r="X28" s="5"/>
      <c r="AD28" s="7"/>
    </row>
    <row r="29" spans="1:30" ht="15" customHeight="1" x14ac:dyDescent="0.2">
      <c r="A29" s="42"/>
      <c r="B29" s="42"/>
      <c r="C29" s="42"/>
      <c r="D29" s="42"/>
      <c r="E29" s="42"/>
      <c r="F29" s="42"/>
      <c r="G29" s="133">
        <v>26</v>
      </c>
      <c r="H29" s="542"/>
      <c r="I29" s="542"/>
      <c r="J29" s="542"/>
      <c r="K29" s="542"/>
      <c r="L29" s="539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1"/>
      <c r="X29" s="5"/>
      <c r="AD29" s="7"/>
    </row>
    <row r="30" spans="1:30" ht="15" customHeight="1" x14ac:dyDescent="0.2">
      <c r="A30" s="42"/>
      <c r="B30" s="42"/>
      <c r="C30" s="42"/>
      <c r="D30" s="42"/>
      <c r="E30" s="42"/>
      <c r="F30" s="42"/>
      <c r="G30" s="133">
        <v>27</v>
      </c>
      <c r="H30" s="542"/>
      <c r="I30" s="542"/>
      <c r="J30" s="542"/>
      <c r="K30" s="542"/>
      <c r="L30" s="539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1"/>
      <c r="X30" s="5"/>
      <c r="AD30" s="7"/>
    </row>
    <row r="31" spans="1:30" ht="15" customHeight="1" x14ac:dyDescent="0.2">
      <c r="A31" s="42"/>
      <c r="B31" s="42"/>
      <c r="C31" s="42"/>
      <c r="D31" s="42"/>
      <c r="E31" s="42"/>
      <c r="F31" s="42"/>
      <c r="G31" s="133">
        <v>28</v>
      </c>
      <c r="H31" s="542"/>
      <c r="I31" s="542"/>
      <c r="J31" s="542"/>
      <c r="K31" s="542"/>
      <c r="L31" s="539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1"/>
      <c r="X31" s="5"/>
      <c r="AD31" s="7"/>
    </row>
    <row r="32" spans="1:30" ht="15" customHeight="1" x14ac:dyDescent="0.2">
      <c r="A32" s="42"/>
      <c r="B32" s="42"/>
      <c r="C32" s="42"/>
      <c r="D32" s="42"/>
      <c r="E32" s="42"/>
      <c r="F32" s="42"/>
      <c r="G32" s="133">
        <v>29</v>
      </c>
      <c r="H32" s="542"/>
      <c r="I32" s="542"/>
      <c r="J32" s="542"/>
      <c r="K32" s="542"/>
      <c r="L32" s="539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1"/>
      <c r="AD32" s="7"/>
    </row>
    <row r="33" spans="1:73" ht="15" customHeight="1" x14ac:dyDescent="0.2">
      <c r="A33" s="42"/>
      <c r="B33" s="42"/>
      <c r="C33" s="42"/>
      <c r="D33" s="42"/>
      <c r="E33" s="42"/>
      <c r="F33" s="42"/>
      <c r="G33" s="133">
        <v>30</v>
      </c>
      <c r="H33" s="542"/>
      <c r="I33" s="542"/>
      <c r="J33" s="542"/>
      <c r="K33" s="542"/>
      <c r="L33" s="539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1"/>
      <c r="AD33" s="7"/>
    </row>
    <row r="34" spans="1:73" ht="15" customHeight="1" x14ac:dyDescent="0.2">
      <c r="A34" s="42"/>
      <c r="B34" s="42"/>
      <c r="C34" s="42"/>
      <c r="D34" s="42"/>
      <c r="E34" s="42"/>
      <c r="F34" s="42"/>
      <c r="G34" s="133">
        <v>31</v>
      </c>
      <c r="H34" s="542"/>
      <c r="I34" s="542"/>
      <c r="J34" s="542"/>
      <c r="K34" s="542"/>
      <c r="L34" s="539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1"/>
    </row>
    <row r="35" spans="1:73" ht="15" customHeight="1" x14ac:dyDescent="0.2">
      <c r="A35" s="42"/>
      <c r="B35" s="42"/>
      <c r="C35" s="42"/>
      <c r="D35" s="42"/>
      <c r="E35" s="42"/>
      <c r="F35" s="42"/>
      <c r="G35" s="133">
        <v>32</v>
      </c>
      <c r="H35" s="542"/>
      <c r="I35" s="542"/>
      <c r="J35" s="542"/>
      <c r="K35" s="542"/>
      <c r="L35" s="539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1"/>
    </row>
    <row r="36" spans="1:73" ht="15" customHeight="1" x14ac:dyDescent="0.2">
      <c r="A36" s="42"/>
      <c r="B36" s="42"/>
      <c r="C36" s="42"/>
      <c r="D36" s="42"/>
      <c r="E36" s="42"/>
      <c r="F36" s="42"/>
      <c r="G36" s="133">
        <v>33</v>
      </c>
      <c r="H36" s="542"/>
      <c r="I36" s="542"/>
      <c r="J36" s="542"/>
      <c r="K36" s="542"/>
      <c r="L36" s="539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1"/>
    </row>
    <row r="37" spans="1:73" ht="15" customHeight="1" x14ac:dyDescent="0.2">
      <c r="A37" s="42"/>
      <c r="B37" s="42"/>
      <c r="C37" s="42"/>
      <c r="D37" s="42"/>
      <c r="E37" s="42"/>
      <c r="F37" s="42"/>
      <c r="G37" s="133">
        <v>34</v>
      </c>
      <c r="H37" s="542"/>
      <c r="I37" s="542"/>
      <c r="J37" s="542"/>
      <c r="K37" s="542"/>
      <c r="L37" s="539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1"/>
    </row>
    <row r="38" spans="1:73" ht="15" customHeight="1" thickBot="1" x14ac:dyDescent="0.25">
      <c r="A38" s="570"/>
      <c r="B38" s="42"/>
      <c r="C38" s="42"/>
      <c r="D38" s="42"/>
      <c r="E38" s="42"/>
      <c r="F38" s="42"/>
      <c r="G38" s="133">
        <v>35</v>
      </c>
      <c r="H38" s="542"/>
      <c r="I38" s="542"/>
      <c r="J38" s="542"/>
      <c r="K38" s="542"/>
      <c r="L38" s="539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1"/>
    </row>
    <row r="39" spans="1:73" ht="14.25" customHeight="1" thickBot="1" x14ac:dyDescent="0.25">
      <c r="A39" s="571" t="str">
        <f>'Карта заказа'!A53</f>
        <v>Версия опросного листа 2.40 от 12.05.2016</v>
      </c>
      <c r="B39" s="570"/>
      <c r="C39" s="419" t="s">
        <v>31</v>
      </c>
      <c r="D39" s="419"/>
      <c r="E39" s="417"/>
      <c r="F39" s="417"/>
      <c r="G39" s="133">
        <v>36</v>
      </c>
      <c r="H39" s="542"/>
      <c r="I39" s="542"/>
      <c r="J39" s="542"/>
      <c r="K39" s="542"/>
      <c r="L39" s="539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1"/>
      <c r="AC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Q39" s="13"/>
      <c r="BC39" s="18"/>
      <c r="BD39" s="18"/>
      <c r="BE39" s="18"/>
      <c r="BF39" s="18"/>
      <c r="BU39" s="72"/>
    </row>
    <row r="40" spans="1:73" ht="14.25" customHeight="1" thickBot="1" x14ac:dyDescent="0.25">
      <c r="A40" s="571"/>
      <c r="B40" s="570"/>
      <c r="C40" s="419"/>
      <c r="D40" s="419"/>
      <c r="E40" s="417"/>
      <c r="F40" s="417"/>
      <c r="G40" s="133">
        <v>37</v>
      </c>
      <c r="H40" s="542"/>
      <c r="I40" s="542"/>
      <c r="J40" s="542"/>
      <c r="K40" s="542"/>
      <c r="L40" s="539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1"/>
      <c r="AC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Q40" s="13"/>
      <c r="BC40" s="18"/>
      <c r="BD40" s="18"/>
      <c r="BE40" s="18"/>
      <c r="BF40" s="18"/>
      <c r="BU40" s="72"/>
    </row>
    <row r="41" spans="1:73" ht="14.25" customHeight="1" thickBot="1" x14ac:dyDescent="0.25">
      <c r="A41" s="571"/>
      <c r="B41" s="570"/>
      <c r="C41" s="419"/>
      <c r="D41" s="419"/>
      <c r="E41" s="417"/>
      <c r="F41" s="417"/>
      <c r="G41" s="133">
        <v>38</v>
      </c>
      <c r="H41" s="542"/>
      <c r="I41" s="542"/>
      <c r="J41" s="542"/>
      <c r="K41" s="542"/>
      <c r="L41" s="539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1"/>
      <c r="AC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Q41" s="13"/>
      <c r="BC41" s="18"/>
      <c r="BD41" s="18"/>
      <c r="BE41" s="18"/>
      <c r="BF41" s="18"/>
      <c r="BU41" s="72"/>
    </row>
    <row r="42" spans="1:73" ht="14.25" customHeight="1" thickBot="1" x14ac:dyDescent="0.25">
      <c r="A42" s="571"/>
      <c r="B42" s="570"/>
      <c r="C42" s="419"/>
      <c r="D42" s="419"/>
      <c r="E42" s="417"/>
      <c r="F42" s="417"/>
      <c r="G42" s="133">
        <v>39</v>
      </c>
      <c r="H42" s="542"/>
      <c r="I42" s="542"/>
      <c r="J42" s="542"/>
      <c r="K42" s="542"/>
      <c r="L42" s="539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1"/>
      <c r="AC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Q42" s="13"/>
      <c r="BC42" s="18"/>
      <c r="BD42" s="18"/>
      <c r="BE42" s="18"/>
      <c r="BF42" s="18"/>
      <c r="BU42" s="72"/>
    </row>
    <row r="43" spans="1:73" ht="14.25" customHeight="1" thickBot="1" x14ac:dyDescent="0.25">
      <c r="A43" s="571"/>
      <c r="B43" s="570"/>
      <c r="C43" s="419"/>
      <c r="D43" s="419"/>
      <c r="E43" s="417"/>
      <c r="F43" s="417"/>
      <c r="G43" s="133">
        <v>40</v>
      </c>
      <c r="H43" s="542"/>
      <c r="I43" s="542"/>
      <c r="J43" s="542"/>
      <c r="K43" s="542"/>
      <c r="L43" s="539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1"/>
      <c r="AC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Q43" s="13"/>
      <c r="BC43" s="18"/>
      <c r="BD43" s="18"/>
      <c r="BE43" s="18"/>
      <c r="BF43" s="18"/>
      <c r="BU43" s="72"/>
    </row>
    <row r="44" spans="1:73" ht="14.25" customHeight="1" thickBot="1" x14ac:dyDescent="0.25">
      <c r="A44" s="571"/>
      <c r="B44" s="570"/>
      <c r="C44" s="412" t="s">
        <v>30</v>
      </c>
      <c r="D44" s="412"/>
      <c r="E44" s="418"/>
      <c r="F44" s="418"/>
      <c r="G44" s="133">
        <v>41</v>
      </c>
      <c r="H44" s="542"/>
      <c r="I44" s="542"/>
      <c r="J44" s="542"/>
      <c r="K44" s="542"/>
      <c r="L44" s="539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1"/>
      <c r="AC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Q44" s="13"/>
      <c r="BC44" s="18"/>
      <c r="BD44" s="18"/>
      <c r="BE44" s="18"/>
      <c r="BF44" s="18"/>
      <c r="BU44" s="72"/>
    </row>
    <row r="45" spans="1:73" ht="14.25" customHeight="1" thickBot="1" x14ac:dyDescent="0.25">
      <c r="A45" s="571"/>
      <c r="B45" s="42"/>
      <c r="C45" s="412"/>
      <c r="D45" s="412"/>
      <c r="E45" s="418"/>
      <c r="F45" s="418"/>
      <c r="G45" s="133">
        <v>42</v>
      </c>
      <c r="H45" s="542"/>
      <c r="I45" s="542"/>
      <c r="J45" s="542"/>
      <c r="K45" s="542"/>
      <c r="L45" s="539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1"/>
      <c r="AC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Q45" s="13"/>
      <c r="BC45" s="18"/>
      <c r="BD45" s="18"/>
      <c r="BE45" s="18"/>
      <c r="BF45" s="18"/>
      <c r="BU45" s="72"/>
    </row>
    <row r="46" spans="1:73" ht="14.25" customHeight="1" thickBot="1" x14ac:dyDescent="0.25">
      <c r="A46" s="571"/>
      <c r="B46" s="42"/>
      <c r="C46" s="412"/>
      <c r="D46" s="412"/>
      <c r="E46" s="418"/>
      <c r="F46" s="418"/>
      <c r="G46" s="133">
        <v>43</v>
      </c>
      <c r="H46" s="542"/>
      <c r="I46" s="542"/>
      <c r="J46" s="542"/>
      <c r="K46" s="542"/>
      <c r="L46" s="539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1"/>
      <c r="AC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Q46" s="13"/>
      <c r="BC46" s="18"/>
      <c r="BD46" s="18"/>
      <c r="BE46" s="18"/>
      <c r="BF46" s="18"/>
      <c r="BU46" s="72"/>
    </row>
    <row r="47" spans="1:73" ht="14.25" customHeight="1" thickBot="1" x14ac:dyDescent="0.25">
      <c r="A47" s="571"/>
      <c r="B47" s="42"/>
      <c r="C47" s="412"/>
      <c r="D47" s="412"/>
      <c r="E47" s="418"/>
      <c r="F47" s="418"/>
      <c r="G47" s="133">
        <v>44</v>
      </c>
      <c r="H47" s="542"/>
      <c r="I47" s="542"/>
      <c r="J47" s="542"/>
      <c r="K47" s="542"/>
      <c r="L47" s="539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1"/>
      <c r="AC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Q47" s="13"/>
      <c r="BC47" s="18"/>
      <c r="BD47" s="18"/>
      <c r="BE47" s="18"/>
      <c r="BF47" s="18"/>
      <c r="BU47" s="72"/>
    </row>
    <row r="48" spans="1:73" ht="14.25" customHeight="1" thickBot="1" x14ac:dyDescent="0.25">
      <c r="A48" s="571"/>
      <c r="B48" s="42"/>
      <c r="C48" s="412"/>
      <c r="D48" s="412"/>
      <c r="E48" s="418"/>
      <c r="F48" s="418"/>
      <c r="G48" s="133">
        <v>45</v>
      </c>
      <c r="H48" s="542"/>
      <c r="I48" s="542"/>
      <c r="J48" s="542"/>
      <c r="K48" s="542"/>
      <c r="L48" s="539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1"/>
      <c r="AC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Q48" s="13"/>
      <c r="BC48" s="18"/>
      <c r="BD48" s="18"/>
      <c r="BE48" s="18"/>
      <c r="BF48" s="18"/>
      <c r="BU48" s="72"/>
    </row>
    <row r="49" spans="1:73" ht="14.25" customHeight="1" thickBot="1" x14ac:dyDescent="0.25">
      <c r="A49" s="571"/>
      <c r="B49" s="42"/>
      <c r="C49" s="412"/>
      <c r="D49" s="412"/>
      <c r="E49" s="418"/>
      <c r="F49" s="418"/>
      <c r="G49" s="133">
        <v>46</v>
      </c>
      <c r="H49" s="542"/>
      <c r="I49" s="542"/>
      <c r="J49" s="542"/>
      <c r="K49" s="542"/>
      <c r="L49" s="539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1"/>
      <c r="AC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Q49" s="13"/>
      <c r="BC49" s="18"/>
      <c r="BD49" s="18"/>
      <c r="BE49" s="18"/>
      <c r="BF49" s="18"/>
      <c r="BU49" s="72"/>
    </row>
    <row r="50" spans="1:73" ht="14.25" customHeight="1" thickBot="1" x14ac:dyDescent="0.25">
      <c r="A50" s="571"/>
      <c r="B50" s="42"/>
      <c r="C50" s="412"/>
      <c r="D50" s="412"/>
      <c r="E50" s="418"/>
      <c r="F50" s="418"/>
      <c r="G50" s="133">
        <v>47</v>
      </c>
      <c r="H50" s="542"/>
      <c r="I50" s="542"/>
      <c r="J50" s="542"/>
      <c r="K50" s="542"/>
      <c r="L50" s="539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1"/>
      <c r="AC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Q50" s="13"/>
      <c r="BC50" s="18"/>
      <c r="BD50" s="18"/>
      <c r="BE50" s="18"/>
      <c r="BF50" s="18"/>
      <c r="BU50" s="72"/>
    </row>
    <row r="51" spans="1:73" ht="14.25" customHeight="1" x14ac:dyDescent="0.2">
      <c r="A51" s="571"/>
      <c r="B51" s="42"/>
      <c r="C51" s="572" t="s">
        <v>29</v>
      </c>
      <c r="D51" s="573"/>
      <c r="E51" s="391"/>
      <c r="F51" s="546"/>
      <c r="G51" s="133">
        <v>48</v>
      </c>
      <c r="H51" s="542"/>
      <c r="I51" s="542"/>
      <c r="J51" s="542"/>
      <c r="K51" s="542"/>
      <c r="L51" s="539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1"/>
      <c r="AC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Q51" s="13"/>
      <c r="BC51" s="18"/>
      <c r="BD51" s="18"/>
      <c r="BE51" s="18"/>
      <c r="BF51" s="18"/>
      <c r="BU51" s="72"/>
    </row>
    <row r="52" spans="1:73" ht="14.25" customHeight="1" thickBot="1" x14ac:dyDescent="0.25">
      <c r="A52" s="571"/>
      <c r="B52" s="42"/>
      <c r="C52" s="574"/>
      <c r="D52" s="575"/>
      <c r="E52" s="393"/>
      <c r="F52" s="547"/>
      <c r="G52" s="136">
        <v>49</v>
      </c>
      <c r="H52" s="567"/>
      <c r="I52" s="567"/>
      <c r="J52" s="567"/>
      <c r="K52" s="567"/>
      <c r="L52" s="549"/>
      <c r="M52" s="550"/>
      <c r="N52" s="550"/>
      <c r="O52" s="550"/>
      <c r="P52" s="550"/>
      <c r="Q52" s="550"/>
      <c r="R52" s="550"/>
      <c r="S52" s="550"/>
      <c r="T52" s="550"/>
      <c r="U52" s="550"/>
      <c r="V52" s="550"/>
      <c r="W52" s="551"/>
      <c r="AC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Q52" s="13"/>
      <c r="BC52" s="18"/>
      <c r="BD52" s="18"/>
      <c r="BE52" s="18"/>
      <c r="BF52" s="18"/>
      <c r="BU52" s="72"/>
    </row>
    <row r="53" spans="1:73" ht="14.25" customHeight="1" x14ac:dyDescent="0.2">
      <c r="A53" s="571"/>
      <c r="B53" s="42"/>
      <c r="C53" s="574"/>
      <c r="D53" s="575"/>
      <c r="E53" s="393"/>
      <c r="F53" s="547"/>
      <c r="G53" s="125"/>
      <c r="H53" s="125"/>
      <c r="I53" s="125"/>
      <c r="J53" s="125"/>
      <c r="K53" s="125"/>
      <c r="L53" s="126"/>
      <c r="M53" s="552" t="str">
        <f>'Карта заказа'!M58</f>
        <v>Номер опросного листа</v>
      </c>
      <c r="N53" s="553"/>
      <c r="O53" s="553"/>
      <c r="P53" s="553"/>
      <c r="Q53" s="553"/>
      <c r="R53" s="553"/>
      <c r="S53" s="553"/>
      <c r="T53" s="553"/>
      <c r="U53" s="553"/>
      <c r="V53" s="554"/>
      <c r="W53" s="579" t="s">
        <v>17</v>
      </c>
      <c r="AC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Q53" s="13"/>
      <c r="BC53" s="18"/>
      <c r="BD53" s="18"/>
      <c r="BE53" s="18"/>
      <c r="BF53" s="18"/>
      <c r="BU53" s="72"/>
    </row>
    <row r="54" spans="1:73" ht="6" customHeight="1" thickBot="1" x14ac:dyDescent="0.25">
      <c r="A54" s="571"/>
      <c r="B54" s="42"/>
      <c r="C54" s="574"/>
      <c r="D54" s="575"/>
      <c r="E54" s="393"/>
      <c r="F54" s="547"/>
      <c r="G54" s="414"/>
      <c r="H54" s="414"/>
      <c r="I54" s="414"/>
      <c r="J54" s="414"/>
      <c r="K54" s="414"/>
      <c r="L54" s="441"/>
      <c r="M54" s="552"/>
      <c r="N54" s="553"/>
      <c r="O54" s="553"/>
      <c r="P54" s="553"/>
      <c r="Q54" s="553"/>
      <c r="R54" s="553"/>
      <c r="S54" s="553"/>
      <c r="T54" s="553"/>
      <c r="U54" s="553"/>
      <c r="V54" s="554"/>
      <c r="W54" s="519"/>
      <c r="AC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Q54" s="13"/>
      <c r="BC54" s="18"/>
      <c r="BD54" s="18"/>
      <c r="BE54" s="18"/>
      <c r="BF54" s="18"/>
      <c r="BU54" s="72"/>
    </row>
    <row r="55" spans="1:73" ht="8.25" customHeight="1" thickBot="1" x14ac:dyDescent="0.25">
      <c r="A55" s="571"/>
      <c r="B55" s="42"/>
      <c r="C55" s="574"/>
      <c r="D55" s="575"/>
      <c r="E55" s="393"/>
      <c r="F55" s="547"/>
      <c r="G55" s="416"/>
      <c r="H55" s="416"/>
      <c r="I55" s="416"/>
      <c r="J55" s="416"/>
      <c r="K55" s="416"/>
      <c r="L55" s="442"/>
      <c r="M55" s="552"/>
      <c r="N55" s="553"/>
      <c r="O55" s="553"/>
      <c r="P55" s="553"/>
      <c r="Q55" s="553"/>
      <c r="R55" s="553"/>
      <c r="S55" s="553"/>
      <c r="T55" s="553"/>
      <c r="U55" s="553"/>
      <c r="V55" s="554"/>
      <c r="W55" s="585">
        <v>4</v>
      </c>
      <c r="AC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Q55" s="13"/>
      <c r="BC55" s="18"/>
      <c r="BD55" s="18"/>
      <c r="BE55" s="18"/>
      <c r="BF55" s="18"/>
      <c r="BU55" s="72"/>
    </row>
    <row r="56" spans="1:73" ht="14.25" customHeight="1" thickBot="1" x14ac:dyDescent="0.25">
      <c r="A56" s="576"/>
      <c r="B56" s="42"/>
      <c r="C56" s="577"/>
      <c r="D56" s="578"/>
      <c r="E56" s="395"/>
      <c r="F56" s="548"/>
      <c r="G56" s="50" t="s">
        <v>16</v>
      </c>
      <c r="H56" s="50" t="s">
        <v>32</v>
      </c>
      <c r="I56" s="50" t="s">
        <v>17</v>
      </c>
      <c r="J56" s="50" t="s">
        <v>21</v>
      </c>
      <c r="K56" s="50" t="s">
        <v>18</v>
      </c>
      <c r="L56" s="50" t="s">
        <v>19</v>
      </c>
      <c r="M56" s="555"/>
      <c r="N56" s="556"/>
      <c r="O56" s="556"/>
      <c r="P56" s="556"/>
      <c r="Q56" s="556"/>
      <c r="R56" s="556"/>
      <c r="S56" s="556"/>
      <c r="T56" s="556"/>
      <c r="U56" s="556"/>
      <c r="V56" s="557"/>
      <c r="W56" s="586"/>
      <c r="AC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Q56" s="13"/>
      <c r="BC56" s="18"/>
      <c r="BD56" s="18"/>
      <c r="BE56" s="18"/>
      <c r="BF56" s="18"/>
      <c r="BU56" s="72"/>
    </row>
    <row r="57" spans="1:73" ht="18" customHeight="1" x14ac:dyDescent="0.2">
      <c r="A57" s="42"/>
      <c r="B57" s="42"/>
      <c r="C57" s="42"/>
      <c r="D57" s="42"/>
      <c r="E57" s="42"/>
      <c r="F57" s="42"/>
      <c r="G57" s="132" t="s">
        <v>4</v>
      </c>
      <c r="H57" s="561" t="s">
        <v>117</v>
      </c>
      <c r="I57" s="561"/>
      <c r="J57" s="561"/>
      <c r="K57" s="561"/>
      <c r="L57" s="543" t="s">
        <v>119</v>
      </c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5"/>
      <c r="Y57" s="75"/>
      <c r="Z57" s="75"/>
      <c r="AA57" s="75"/>
      <c r="AB57" s="75"/>
      <c r="AC57" s="14"/>
    </row>
    <row r="58" spans="1:73" ht="15" customHeight="1" x14ac:dyDescent="0.2">
      <c r="A58" s="42"/>
      <c r="B58" s="42"/>
      <c r="C58" s="42"/>
      <c r="D58" s="42"/>
      <c r="E58" s="42"/>
      <c r="F58" s="42"/>
      <c r="G58" s="133">
        <v>50</v>
      </c>
      <c r="H58" s="542"/>
      <c r="I58" s="542"/>
      <c r="J58" s="542"/>
      <c r="K58" s="542"/>
      <c r="L58" s="539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1"/>
      <c r="Y58" s="75"/>
      <c r="Z58" s="75"/>
      <c r="AA58" s="75"/>
      <c r="AB58" s="75"/>
      <c r="AC58" s="14"/>
    </row>
    <row r="59" spans="1:73" ht="15" customHeight="1" x14ac:dyDescent="0.2">
      <c r="A59" s="42"/>
      <c r="B59" s="42"/>
      <c r="C59" s="42"/>
      <c r="D59" s="42"/>
      <c r="E59" s="42"/>
      <c r="F59" s="42"/>
      <c r="G59" s="133">
        <v>51</v>
      </c>
      <c r="H59" s="542"/>
      <c r="I59" s="542"/>
      <c r="J59" s="542"/>
      <c r="K59" s="542"/>
      <c r="L59" s="539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1"/>
      <c r="Y59" s="14"/>
      <c r="Z59" s="14"/>
      <c r="AA59" s="14"/>
      <c r="AB59" s="14"/>
      <c r="AC59" s="14"/>
    </row>
    <row r="60" spans="1:73" ht="15" customHeight="1" x14ac:dyDescent="0.2">
      <c r="A60" s="42"/>
      <c r="B60" s="42"/>
      <c r="C60" s="42"/>
      <c r="D60" s="42"/>
      <c r="E60" s="42"/>
      <c r="F60" s="42"/>
      <c r="G60" s="133">
        <v>52</v>
      </c>
      <c r="H60" s="542"/>
      <c r="I60" s="542"/>
      <c r="J60" s="542"/>
      <c r="K60" s="542"/>
      <c r="L60" s="539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1"/>
    </row>
    <row r="61" spans="1:73" ht="15" customHeight="1" x14ac:dyDescent="0.2">
      <c r="A61" s="42"/>
      <c r="B61" s="42"/>
      <c r="C61" s="42"/>
      <c r="D61" s="42"/>
      <c r="E61" s="42"/>
      <c r="F61" s="42"/>
      <c r="G61" s="133">
        <v>53</v>
      </c>
      <c r="H61" s="542"/>
      <c r="I61" s="542"/>
      <c r="J61" s="542"/>
      <c r="K61" s="542"/>
      <c r="L61" s="539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1"/>
    </row>
    <row r="62" spans="1:73" ht="15" customHeight="1" x14ac:dyDescent="0.2">
      <c r="A62" s="42"/>
      <c r="B62" s="42"/>
      <c r="C62" s="42"/>
      <c r="D62" s="42"/>
      <c r="E62" s="42"/>
      <c r="F62" s="42"/>
      <c r="G62" s="133">
        <v>54</v>
      </c>
      <c r="H62" s="542"/>
      <c r="I62" s="542"/>
      <c r="J62" s="542"/>
      <c r="K62" s="542"/>
      <c r="L62" s="539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1"/>
    </row>
    <row r="63" spans="1:73" ht="15" customHeight="1" x14ac:dyDescent="0.2">
      <c r="A63" s="42"/>
      <c r="B63" s="42"/>
      <c r="C63" s="42"/>
      <c r="D63" s="42"/>
      <c r="E63" s="42"/>
      <c r="F63" s="42"/>
      <c r="G63" s="133">
        <v>55</v>
      </c>
      <c r="H63" s="542"/>
      <c r="I63" s="542"/>
      <c r="J63" s="542"/>
      <c r="K63" s="542"/>
      <c r="L63" s="539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1"/>
    </row>
    <row r="64" spans="1:73" ht="15" customHeight="1" x14ac:dyDescent="0.2">
      <c r="A64" s="42"/>
      <c r="B64" s="42"/>
      <c r="C64" s="42"/>
      <c r="D64" s="42"/>
      <c r="E64" s="42"/>
      <c r="F64" s="42"/>
      <c r="G64" s="133">
        <v>56</v>
      </c>
      <c r="H64" s="542"/>
      <c r="I64" s="542"/>
      <c r="J64" s="542"/>
      <c r="K64" s="542"/>
      <c r="L64" s="539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1"/>
    </row>
    <row r="65" spans="1:23" ht="15" customHeight="1" x14ac:dyDescent="0.2">
      <c r="A65" s="42"/>
      <c r="B65" s="42"/>
      <c r="C65" s="42"/>
      <c r="D65" s="42"/>
      <c r="E65" s="42"/>
      <c r="F65" s="42"/>
      <c r="G65" s="133">
        <v>57</v>
      </c>
      <c r="H65" s="542"/>
      <c r="I65" s="542"/>
      <c r="J65" s="542"/>
      <c r="K65" s="542"/>
      <c r="L65" s="539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1"/>
    </row>
    <row r="66" spans="1:23" ht="15" customHeight="1" x14ac:dyDescent="0.2">
      <c r="A66" s="42"/>
      <c r="B66" s="42"/>
      <c r="C66" s="42"/>
      <c r="D66" s="42"/>
      <c r="E66" s="42"/>
      <c r="F66" s="42"/>
      <c r="G66" s="133">
        <v>58</v>
      </c>
      <c r="H66" s="542"/>
      <c r="I66" s="542"/>
      <c r="J66" s="542"/>
      <c r="K66" s="542"/>
      <c r="L66" s="539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1"/>
    </row>
    <row r="67" spans="1:23" ht="15" customHeight="1" x14ac:dyDescent="0.2">
      <c r="A67" s="42"/>
      <c r="B67" s="42"/>
      <c r="C67" s="42"/>
      <c r="D67" s="42"/>
      <c r="E67" s="42"/>
      <c r="F67" s="42"/>
      <c r="G67" s="133">
        <v>59</v>
      </c>
      <c r="H67" s="542"/>
      <c r="I67" s="542"/>
      <c r="J67" s="542"/>
      <c r="K67" s="542"/>
      <c r="L67" s="539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1"/>
    </row>
    <row r="68" spans="1:23" ht="15" customHeight="1" x14ac:dyDescent="0.2">
      <c r="A68" s="42"/>
      <c r="B68" s="42"/>
      <c r="C68" s="42"/>
      <c r="D68" s="42"/>
      <c r="E68" s="42"/>
      <c r="F68" s="42"/>
      <c r="G68" s="133">
        <v>60</v>
      </c>
      <c r="H68" s="542"/>
      <c r="I68" s="542"/>
      <c r="J68" s="542"/>
      <c r="K68" s="542"/>
      <c r="L68" s="539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1"/>
    </row>
    <row r="69" spans="1:23" ht="15" customHeight="1" x14ac:dyDescent="0.2">
      <c r="A69" s="42"/>
      <c r="B69" s="42"/>
      <c r="C69" s="42"/>
      <c r="D69" s="42"/>
      <c r="E69" s="42"/>
      <c r="F69" s="42"/>
      <c r="G69" s="133">
        <v>61</v>
      </c>
      <c r="H69" s="542"/>
      <c r="I69" s="542"/>
      <c r="J69" s="542"/>
      <c r="K69" s="542"/>
      <c r="L69" s="539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1"/>
    </row>
    <row r="70" spans="1:23" ht="15" customHeight="1" x14ac:dyDescent="0.2">
      <c r="A70" s="42"/>
      <c r="B70" s="42"/>
      <c r="C70" s="42"/>
      <c r="D70" s="42"/>
      <c r="E70" s="42"/>
      <c r="F70" s="42"/>
      <c r="G70" s="133">
        <v>62</v>
      </c>
      <c r="H70" s="542"/>
      <c r="I70" s="542"/>
      <c r="J70" s="542"/>
      <c r="K70" s="542"/>
      <c r="L70" s="539"/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1"/>
    </row>
    <row r="71" spans="1:23" ht="15" customHeight="1" x14ac:dyDescent="0.2">
      <c r="A71" s="42"/>
      <c r="B71" s="42"/>
      <c r="C71" s="42"/>
      <c r="D71" s="42"/>
      <c r="E71" s="42"/>
      <c r="F71" s="42"/>
      <c r="G71" s="133">
        <v>63</v>
      </c>
      <c r="H71" s="542"/>
      <c r="I71" s="542"/>
      <c r="J71" s="542"/>
      <c r="K71" s="542"/>
      <c r="L71" s="539"/>
      <c r="M71" s="540"/>
      <c r="N71" s="540"/>
      <c r="O71" s="540"/>
      <c r="P71" s="540"/>
      <c r="Q71" s="540"/>
      <c r="R71" s="540"/>
      <c r="S71" s="540"/>
      <c r="T71" s="540"/>
      <c r="U71" s="540"/>
      <c r="V71" s="540"/>
      <c r="W71" s="541"/>
    </row>
    <row r="72" spans="1:23" ht="15" customHeight="1" x14ac:dyDescent="0.2">
      <c r="A72" s="42"/>
      <c r="B72" s="42"/>
      <c r="C72" s="42"/>
      <c r="D72" s="42"/>
      <c r="E72" s="42"/>
      <c r="F72" s="42"/>
      <c r="G72" s="133">
        <v>64</v>
      </c>
      <c r="H72" s="542"/>
      <c r="I72" s="542"/>
      <c r="J72" s="542"/>
      <c r="K72" s="542"/>
      <c r="L72" s="539"/>
      <c r="M72" s="540"/>
      <c r="N72" s="540"/>
      <c r="O72" s="540"/>
      <c r="P72" s="540"/>
      <c r="Q72" s="540"/>
      <c r="R72" s="540"/>
      <c r="S72" s="540"/>
      <c r="T72" s="540"/>
      <c r="U72" s="540"/>
      <c r="V72" s="540"/>
      <c r="W72" s="541"/>
    </row>
    <row r="73" spans="1:23" ht="15" customHeight="1" x14ac:dyDescent="0.2">
      <c r="A73" s="42"/>
      <c r="B73" s="42"/>
      <c r="C73" s="42"/>
      <c r="D73" s="42"/>
      <c r="E73" s="42"/>
      <c r="F73" s="42"/>
      <c r="G73" s="133">
        <v>65</v>
      </c>
      <c r="H73" s="542"/>
      <c r="I73" s="542"/>
      <c r="J73" s="542"/>
      <c r="K73" s="542"/>
      <c r="L73" s="539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1"/>
    </row>
    <row r="74" spans="1:23" ht="15" customHeight="1" x14ac:dyDescent="0.2">
      <c r="A74" s="42"/>
      <c r="B74" s="42"/>
      <c r="C74" s="42"/>
      <c r="D74" s="42"/>
      <c r="E74" s="42"/>
      <c r="F74" s="42"/>
      <c r="G74" s="133">
        <v>66</v>
      </c>
      <c r="H74" s="542"/>
      <c r="I74" s="542"/>
      <c r="J74" s="542"/>
      <c r="K74" s="542"/>
      <c r="L74" s="539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1"/>
    </row>
    <row r="75" spans="1:23" ht="15" customHeight="1" x14ac:dyDescent="0.2">
      <c r="A75" s="42"/>
      <c r="B75" s="42"/>
      <c r="C75" s="42"/>
      <c r="D75" s="42"/>
      <c r="E75" s="42"/>
      <c r="F75" s="42"/>
      <c r="G75" s="133">
        <v>67</v>
      </c>
      <c r="H75" s="542"/>
      <c r="I75" s="542"/>
      <c r="J75" s="542"/>
      <c r="K75" s="542"/>
      <c r="L75" s="539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1"/>
    </row>
    <row r="76" spans="1:23" ht="15" customHeight="1" x14ac:dyDescent="0.2">
      <c r="A76" s="42"/>
      <c r="B76" s="42"/>
      <c r="C76" s="42"/>
      <c r="D76" s="42"/>
      <c r="E76" s="42"/>
      <c r="F76" s="42"/>
      <c r="G76" s="133">
        <v>68</v>
      </c>
      <c r="H76" s="542"/>
      <c r="I76" s="542"/>
      <c r="J76" s="542"/>
      <c r="K76" s="542"/>
      <c r="L76" s="539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1"/>
    </row>
    <row r="77" spans="1:23" ht="15" customHeight="1" x14ac:dyDescent="0.2">
      <c r="A77" s="42"/>
      <c r="B77" s="42"/>
      <c r="C77" s="42"/>
      <c r="D77" s="42"/>
      <c r="E77" s="42"/>
      <c r="F77" s="42"/>
      <c r="G77" s="133">
        <v>69</v>
      </c>
      <c r="H77" s="542"/>
      <c r="I77" s="542"/>
      <c r="J77" s="542"/>
      <c r="K77" s="542"/>
      <c r="L77" s="539"/>
      <c r="M77" s="540"/>
      <c r="N77" s="540"/>
      <c r="O77" s="540"/>
      <c r="P77" s="540"/>
      <c r="Q77" s="540"/>
      <c r="R77" s="540"/>
      <c r="S77" s="540"/>
      <c r="T77" s="540"/>
      <c r="U77" s="540"/>
      <c r="V77" s="540"/>
      <c r="W77" s="541"/>
    </row>
    <row r="78" spans="1:23" ht="15" customHeight="1" x14ac:dyDescent="0.2">
      <c r="A78" s="42"/>
      <c r="B78" s="42"/>
      <c r="C78" s="42"/>
      <c r="D78" s="42"/>
      <c r="E78" s="42"/>
      <c r="F78" s="42"/>
      <c r="G78" s="133">
        <v>70</v>
      </c>
      <c r="H78" s="542"/>
      <c r="I78" s="542"/>
      <c r="J78" s="542"/>
      <c r="K78" s="542"/>
      <c r="L78" s="539"/>
      <c r="M78" s="540"/>
      <c r="N78" s="540"/>
      <c r="O78" s="540"/>
      <c r="P78" s="540"/>
      <c r="Q78" s="540"/>
      <c r="R78" s="540"/>
      <c r="S78" s="540"/>
      <c r="T78" s="540"/>
      <c r="U78" s="540"/>
      <c r="V78" s="540"/>
      <c r="W78" s="541"/>
    </row>
    <row r="79" spans="1:23" ht="15" customHeight="1" x14ac:dyDescent="0.2">
      <c r="A79" s="42"/>
      <c r="B79" s="42"/>
      <c r="C79" s="42"/>
      <c r="D79" s="42"/>
      <c r="E79" s="42"/>
      <c r="F79" s="42"/>
      <c r="G79" s="133">
        <v>71</v>
      </c>
      <c r="H79" s="542"/>
      <c r="I79" s="542"/>
      <c r="J79" s="542"/>
      <c r="K79" s="542"/>
      <c r="L79" s="539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1"/>
    </row>
    <row r="80" spans="1:23" ht="15" customHeight="1" x14ac:dyDescent="0.2">
      <c r="A80" s="42"/>
      <c r="B80" s="42"/>
      <c r="C80" s="42"/>
      <c r="D80" s="42"/>
      <c r="E80" s="42"/>
      <c r="F80" s="42"/>
      <c r="G80" s="133">
        <v>72</v>
      </c>
      <c r="H80" s="542"/>
      <c r="I80" s="542"/>
      <c r="J80" s="542"/>
      <c r="K80" s="542"/>
      <c r="L80" s="539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1"/>
    </row>
    <row r="81" spans="1:23" ht="15" customHeight="1" x14ac:dyDescent="0.2">
      <c r="A81" s="42"/>
      <c r="B81" s="42"/>
      <c r="C81" s="42"/>
      <c r="D81" s="42"/>
      <c r="E81" s="42"/>
      <c r="F81" s="42"/>
      <c r="G81" s="133">
        <v>73</v>
      </c>
      <c r="H81" s="542"/>
      <c r="I81" s="542"/>
      <c r="J81" s="542"/>
      <c r="K81" s="542"/>
      <c r="L81" s="539"/>
      <c r="M81" s="540"/>
      <c r="N81" s="540"/>
      <c r="O81" s="540"/>
      <c r="P81" s="540"/>
      <c r="Q81" s="540"/>
      <c r="R81" s="540"/>
      <c r="S81" s="540"/>
      <c r="T81" s="540"/>
      <c r="U81" s="540"/>
      <c r="V81" s="540"/>
      <c r="W81" s="541"/>
    </row>
    <row r="82" spans="1:23" ht="15" customHeight="1" x14ac:dyDescent="0.2">
      <c r="A82" s="42"/>
      <c r="B82" s="42"/>
      <c r="C82" s="42"/>
      <c r="D82" s="42"/>
      <c r="E82" s="42"/>
      <c r="F82" s="42"/>
      <c r="G82" s="133">
        <v>74</v>
      </c>
      <c r="H82" s="542"/>
      <c r="I82" s="542"/>
      <c r="J82" s="542"/>
      <c r="K82" s="542"/>
      <c r="L82" s="539"/>
      <c r="M82" s="540"/>
      <c r="N82" s="540"/>
      <c r="O82" s="540"/>
      <c r="P82" s="540"/>
      <c r="Q82" s="540"/>
      <c r="R82" s="540"/>
      <c r="S82" s="540"/>
      <c r="T82" s="540"/>
      <c r="U82" s="540"/>
      <c r="V82" s="540"/>
      <c r="W82" s="541"/>
    </row>
    <row r="83" spans="1:23" ht="15" customHeight="1" x14ac:dyDescent="0.2">
      <c r="A83" s="42"/>
      <c r="B83" s="42"/>
      <c r="C83" s="42"/>
      <c r="D83" s="42"/>
      <c r="E83" s="42"/>
      <c r="F83" s="42"/>
      <c r="G83" s="133">
        <v>75</v>
      </c>
      <c r="H83" s="542"/>
      <c r="I83" s="542"/>
      <c r="J83" s="542"/>
      <c r="K83" s="542"/>
      <c r="L83" s="539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1"/>
    </row>
    <row r="84" spans="1:23" ht="15" customHeight="1" x14ac:dyDescent="0.2">
      <c r="A84" s="42"/>
      <c r="B84" s="42"/>
      <c r="C84" s="42"/>
      <c r="D84" s="42"/>
      <c r="E84" s="42"/>
      <c r="F84" s="42"/>
      <c r="G84" s="133">
        <v>76</v>
      </c>
      <c r="H84" s="542"/>
      <c r="I84" s="542"/>
      <c r="J84" s="542"/>
      <c r="K84" s="542"/>
      <c r="L84" s="539"/>
      <c r="M84" s="540"/>
      <c r="N84" s="540"/>
      <c r="O84" s="540"/>
      <c r="P84" s="540"/>
      <c r="Q84" s="540"/>
      <c r="R84" s="540"/>
      <c r="S84" s="540"/>
      <c r="T84" s="540"/>
      <c r="U84" s="540"/>
      <c r="V84" s="540"/>
      <c r="W84" s="541"/>
    </row>
    <row r="85" spans="1:23" ht="15" customHeight="1" x14ac:dyDescent="0.2">
      <c r="A85" s="42"/>
      <c r="B85" s="42"/>
      <c r="C85" s="42"/>
      <c r="D85" s="42"/>
      <c r="E85" s="42"/>
      <c r="F85" s="42"/>
      <c r="G85" s="133">
        <v>77</v>
      </c>
      <c r="H85" s="542"/>
      <c r="I85" s="542"/>
      <c r="J85" s="542"/>
      <c r="K85" s="542"/>
      <c r="L85" s="539"/>
      <c r="M85" s="540"/>
      <c r="N85" s="540"/>
      <c r="O85" s="540"/>
      <c r="P85" s="540"/>
      <c r="Q85" s="540"/>
      <c r="R85" s="540"/>
      <c r="S85" s="540"/>
      <c r="T85" s="540"/>
      <c r="U85" s="540"/>
      <c r="V85" s="540"/>
      <c r="W85" s="541"/>
    </row>
    <row r="86" spans="1:23" ht="15" customHeight="1" x14ac:dyDescent="0.2">
      <c r="A86" s="42"/>
      <c r="B86" s="42"/>
      <c r="C86" s="42"/>
      <c r="D86" s="42"/>
      <c r="E86" s="42"/>
      <c r="F86" s="42"/>
      <c r="G86" s="133">
        <v>78</v>
      </c>
      <c r="H86" s="542"/>
      <c r="I86" s="542"/>
      <c r="J86" s="542"/>
      <c r="K86" s="542"/>
      <c r="L86" s="539"/>
      <c r="M86" s="540"/>
      <c r="N86" s="540"/>
      <c r="O86" s="540"/>
      <c r="P86" s="540"/>
      <c r="Q86" s="540"/>
      <c r="R86" s="540"/>
      <c r="S86" s="540"/>
      <c r="T86" s="540"/>
      <c r="U86" s="540"/>
      <c r="V86" s="540"/>
      <c r="W86" s="541"/>
    </row>
    <row r="87" spans="1:23" ht="15" customHeight="1" x14ac:dyDescent="0.2">
      <c r="A87" s="42"/>
      <c r="B87" s="42"/>
      <c r="C87" s="42"/>
      <c r="D87" s="42"/>
      <c r="E87" s="42"/>
      <c r="F87" s="42"/>
      <c r="G87" s="133">
        <v>79</v>
      </c>
      <c r="H87" s="542"/>
      <c r="I87" s="542"/>
      <c r="J87" s="542"/>
      <c r="K87" s="542"/>
      <c r="L87" s="539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1"/>
    </row>
    <row r="88" spans="1:23" ht="15" customHeight="1" x14ac:dyDescent="0.2">
      <c r="A88" s="42"/>
      <c r="B88" s="42"/>
      <c r="C88" s="42"/>
      <c r="D88" s="42"/>
      <c r="E88" s="42"/>
      <c r="F88" s="42"/>
      <c r="G88" s="133">
        <v>80</v>
      </c>
      <c r="H88" s="542"/>
      <c r="I88" s="542"/>
      <c r="J88" s="542"/>
      <c r="K88" s="542"/>
      <c r="L88" s="539"/>
      <c r="M88" s="540"/>
      <c r="N88" s="540"/>
      <c r="O88" s="540"/>
      <c r="P88" s="540"/>
      <c r="Q88" s="540"/>
      <c r="R88" s="540"/>
      <c r="S88" s="540"/>
      <c r="T88" s="540"/>
      <c r="U88" s="540"/>
      <c r="V88" s="540"/>
      <c r="W88" s="541"/>
    </row>
    <row r="89" spans="1:23" ht="15" customHeight="1" x14ac:dyDescent="0.2">
      <c r="A89" s="42"/>
      <c r="B89" s="42"/>
      <c r="C89" s="42"/>
      <c r="D89" s="42"/>
      <c r="E89" s="42"/>
      <c r="F89" s="42"/>
      <c r="G89" s="133">
        <v>81</v>
      </c>
      <c r="H89" s="542"/>
      <c r="I89" s="542"/>
      <c r="J89" s="542"/>
      <c r="K89" s="542"/>
      <c r="L89" s="539"/>
      <c r="M89" s="540"/>
      <c r="N89" s="540"/>
      <c r="O89" s="540"/>
      <c r="P89" s="540"/>
      <c r="Q89" s="540"/>
      <c r="R89" s="540"/>
      <c r="S89" s="540"/>
      <c r="T89" s="540"/>
      <c r="U89" s="540"/>
      <c r="V89" s="540"/>
      <c r="W89" s="541"/>
    </row>
    <row r="90" spans="1:23" ht="15" customHeight="1" x14ac:dyDescent="0.2">
      <c r="A90" s="42"/>
      <c r="B90" s="42"/>
      <c r="C90" s="42"/>
      <c r="D90" s="42"/>
      <c r="E90" s="42"/>
      <c r="F90" s="42"/>
      <c r="G90" s="133">
        <v>82</v>
      </c>
      <c r="H90" s="542"/>
      <c r="I90" s="542"/>
      <c r="J90" s="542"/>
      <c r="K90" s="542"/>
      <c r="L90" s="539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1"/>
    </row>
    <row r="91" spans="1:23" ht="15" customHeight="1" x14ac:dyDescent="0.2">
      <c r="A91" s="42"/>
      <c r="B91" s="42"/>
      <c r="C91" s="42"/>
      <c r="D91" s="42"/>
      <c r="E91" s="42"/>
      <c r="F91" s="42"/>
      <c r="G91" s="133">
        <v>83</v>
      </c>
      <c r="H91" s="542"/>
      <c r="I91" s="542"/>
      <c r="J91" s="542"/>
      <c r="K91" s="542"/>
      <c r="L91" s="539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1"/>
    </row>
    <row r="92" spans="1:23" ht="15" customHeight="1" x14ac:dyDescent="0.2">
      <c r="A92" s="42"/>
      <c r="B92" s="42"/>
      <c r="C92" s="42"/>
      <c r="D92" s="42"/>
      <c r="E92" s="42"/>
      <c r="F92" s="42"/>
      <c r="G92" s="133">
        <v>84</v>
      </c>
      <c r="H92" s="542"/>
      <c r="I92" s="542"/>
      <c r="J92" s="542"/>
      <c r="K92" s="542"/>
      <c r="L92" s="539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1"/>
    </row>
    <row r="93" spans="1:23" ht="15" customHeight="1" x14ac:dyDescent="0.2">
      <c r="A93" s="42"/>
      <c r="B93" s="42"/>
      <c r="C93" s="42"/>
      <c r="D93" s="42"/>
      <c r="E93" s="42"/>
      <c r="F93" s="42"/>
      <c r="G93" s="133">
        <v>85</v>
      </c>
      <c r="H93" s="542"/>
      <c r="I93" s="542"/>
      <c r="J93" s="542"/>
      <c r="K93" s="542"/>
      <c r="L93" s="539"/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1"/>
    </row>
    <row r="94" spans="1:23" ht="15" customHeight="1" x14ac:dyDescent="0.2">
      <c r="A94" s="42"/>
      <c r="B94" s="42"/>
      <c r="C94" s="42"/>
      <c r="D94" s="42"/>
      <c r="E94" s="42"/>
      <c r="F94" s="42"/>
      <c r="G94" s="133">
        <v>86</v>
      </c>
      <c r="H94" s="542"/>
      <c r="I94" s="542"/>
      <c r="J94" s="542"/>
      <c r="K94" s="542"/>
      <c r="L94" s="539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1"/>
    </row>
    <row r="95" spans="1:23" ht="15" customHeight="1" thickBot="1" x14ac:dyDescent="0.25">
      <c r="A95" s="570"/>
      <c r="B95" s="42"/>
      <c r="C95" s="42"/>
      <c r="D95" s="42"/>
      <c r="E95" s="42"/>
      <c r="F95" s="42"/>
      <c r="G95" s="133">
        <v>87</v>
      </c>
      <c r="H95" s="542"/>
      <c r="I95" s="542"/>
      <c r="J95" s="542"/>
      <c r="K95" s="542"/>
      <c r="L95" s="539"/>
      <c r="M95" s="540"/>
      <c r="N95" s="540"/>
      <c r="O95" s="540"/>
      <c r="P95" s="540"/>
      <c r="Q95" s="540"/>
      <c r="R95" s="540"/>
      <c r="S95" s="540"/>
      <c r="T95" s="540"/>
      <c r="U95" s="540"/>
      <c r="V95" s="540"/>
      <c r="W95" s="541"/>
    </row>
    <row r="96" spans="1:23" ht="14.25" customHeight="1" thickBot="1" x14ac:dyDescent="0.25">
      <c r="A96" s="571" t="str">
        <f>'Карта заказа'!A53</f>
        <v>Версия опросного листа 2.40 от 12.05.2016</v>
      </c>
      <c r="B96" s="570"/>
      <c r="C96" s="419" t="s">
        <v>31</v>
      </c>
      <c r="D96" s="419"/>
      <c r="E96" s="417"/>
      <c r="F96" s="417"/>
      <c r="G96" s="133">
        <v>88</v>
      </c>
      <c r="H96" s="542"/>
      <c r="I96" s="542"/>
      <c r="J96" s="542"/>
      <c r="K96" s="542"/>
      <c r="L96" s="539"/>
      <c r="M96" s="540"/>
      <c r="N96" s="540"/>
      <c r="O96" s="540"/>
      <c r="P96" s="540"/>
      <c r="Q96" s="540"/>
      <c r="R96" s="540"/>
      <c r="S96" s="540"/>
      <c r="T96" s="540"/>
      <c r="U96" s="540"/>
      <c r="V96" s="540"/>
      <c r="W96" s="541"/>
    </row>
    <row r="97" spans="1:23" ht="14.25" customHeight="1" thickBot="1" x14ac:dyDescent="0.25">
      <c r="A97" s="571"/>
      <c r="B97" s="570"/>
      <c r="C97" s="419"/>
      <c r="D97" s="419"/>
      <c r="E97" s="417"/>
      <c r="F97" s="417"/>
      <c r="G97" s="133">
        <v>89</v>
      </c>
      <c r="H97" s="542"/>
      <c r="I97" s="542"/>
      <c r="J97" s="542"/>
      <c r="K97" s="542"/>
      <c r="L97" s="539"/>
      <c r="M97" s="540"/>
      <c r="N97" s="540"/>
      <c r="O97" s="540"/>
      <c r="P97" s="540"/>
      <c r="Q97" s="540"/>
      <c r="R97" s="540"/>
      <c r="S97" s="540"/>
      <c r="T97" s="540"/>
      <c r="U97" s="540"/>
      <c r="V97" s="540"/>
      <c r="W97" s="541"/>
    </row>
    <row r="98" spans="1:23" ht="15" customHeight="1" thickBot="1" x14ac:dyDescent="0.25">
      <c r="A98" s="571"/>
      <c r="B98" s="570"/>
      <c r="C98" s="419"/>
      <c r="D98" s="419"/>
      <c r="E98" s="417"/>
      <c r="F98" s="417"/>
      <c r="G98" s="133">
        <v>90</v>
      </c>
      <c r="H98" s="542"/>
      <c r="I98" s="542"/>
      <c r="J98" s="542"/>
      <c r="K98" s="542"/>
      <c r="L98" s="539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1"/>
    </row>
    <row r="99" spans="1:23" ht="14.25" customHeight="1" thickBot="1" x14ac:dyDescent="0.25">
      <c r="A99" s="571"/>
      <c r="B99" s="570"/>
      <c r="C99" s="419"/>
      <c r="D99" s="419"/>
      <c r="E99" s="417"/>
      <c r="F99" s="417"/>
      <c r="G99" s="133">
        <v>91</v>
      </c>
      <c r="H99" s="542"/>
      <c r="I99" s="542"/>
      <c r="J99" s="542"/>
      <c r="K99" s="542"/>
      <c r="L99" s="539"/>
      <c r="M99" s="540"/>
      <c r="N99" s="540"/>
      <c r="O99" s="540"/>
      <c r="P99" s="540"/>
      <c r="Q99" s="540"/>
      <c r="R99" s="540"/>
      <c r="S99" s="540"/>
      <c r="T99" s="540"/>
      <c r="U99" s="540"/>
      <c r="V99" s="540"/>
      <c r="W99" s="541"/>
    </row>
    <row r="100" spans="1:23" ht="14.25" customHeight="1" thickBot="1" x14ac:dyDescent="0.25">
      <c r="A100" s="571"/>
      <c r="B100" s="570"/>
      <c r="C100" s="419"/>
      <c r="D100" s="419"/>
      <c r="E100" s="417"/>
      <c r="F100" s="417"/>
      <c r="G100" s="133">
        <v>92</v>
      </c>
      <c r="H100" s="542"/>
      <c r="I100" s="542"/>
      <c r="J100" s="542"/>
      <c r="K100" s="542"/>
      <c r="L100" s="539"/>
      <c r="M100" s="540"/>
      <c r="N100" s="540"/>
      <c r="O100" s="540"/>
      <c r="P100" s="540"/>
      <c r="Q100" s="540"/>
      <c r="R100" s="540"/>
      <c r="S100" s="540"/>
      <c r="T100" s="540"/>
      <c r="U100" s="540"/>
      <c r="V100" s="540"/>
      <c r="W100" s="541"/>
    </row>
    <row r="101" spans="1:23" ht="14.25" customHeight="1" thickBot="1" x14ac:dyDescent="0.25">
      <c r="A101" s="571"/>
      <c r="B101" s="570"/>
      <c r="C101" s="412" t="s">
        <v>30</v>
      </c>
      <c r="D101" s="412"/>
      <c r="E101" s="418"/>
      <c r="F101" s="418"/>
      <c r="G101" s="133">
        <v>93</v>
      </c>
      <c r="H101" s="542"/>
      <c r="I101" s="542"/>
      <c r="J101" s="542"/>
      <c r="K101" s="542"/>
      <c r="L101" s="539"/>
      <c r="M101" s="540"/>
      <c r="N101" s="540"/>
      <c r="O101" s="540"/>
      <c r="P101" s="540"/>
      <c r="Q101" s="540"/>
      <c r="R101" s="540"/>
      <c r="S101" s="540"/>
      <c r="T101" s="540"/>
      <c r="U101" s="540"/>
      <c r="V101" s="540"/>
      <c r="W101" s="541"/>
    </row>
    <row r="102" spans="1:23" ht="14.25" customHeight="1" thickBot="1" x14ac:dyDescent="0.25">
      <c r="A102" s="571"/>
      <c r="B102" s="42"/>
      <c r="C102" s="412"/>
      <c r="D102" s="412"/>
      <c r="E102" s="418"/>
      <c r="F102" s="418"/>
      <c r="G102" s="133">
        <v>94</v>
      </c>
      <c r="H102" s="542"/>
      <c r="I102" s="542"/>
      <c r="J102" s="542"/>
      <c r="K102" s="542"/>
      <c r="L102" s="539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1"/>
    </row>
    <row r="103" spans="1:23" ht="14.25" customHeight="1" thickBot="1" x14ac:dyDescent="0.25">
      <c r="A103" s="571"/>
      <c r="B103" s="42"/>
      <c r="C103" s="412"/>
      <c r="D103" s="412"/>
      <c r="E103" s="418"/>
      <c r="F103" s="418"/>
      <c r="G103" s="133">
        <v>95</v>
      </c>
      <c r="H103" s="542"/>
      <c r="I103" s="542"/>
      <c r="J103" s="542"/>
      <c r="K103" s="542"/>
      <c r="L103" s="539"/>
      <c r="M103" s="540"/>
      <c r="N103" s="540"/>
      <c r="O103" s="540"/>
      <c r="P103" s="540"/>
      <c r="Q103" s="540"/>
      <c r="R103" s="540"/>
      <c r="S103" s="540"/>
      <c r="T103" s="540"/>
      <c r="U103" s="540"/>
      <c r="V103" s="540"/>
      <c r="W103" s="541"/>
    </row>
    <row r="104" spans="1:23" ht="14.25" customHeight="1" thickBot="1" x14ac:dyDescent="0.25">
      <c r="A104" s="571"/>
      <c r="B104" s="42"/>
      <c r="C104" s="412"/>
      <c r="D104" s="412"/>
      <c r="E104" s="418"/>
      <c r="F104" s="418"/>
      <c r="G104" s="133">
        <v>96</v>
      </c>
      <c r="H104" s="542"/>
      <c r="I104" s="542"/>
      <c r="J104" s="542"/>
      <c r="K104" s="542"/>
      <c r="L104" s="539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1"/>
    </row>
    <row r="105" spans="1:23" ht="14.25" customHeight="1" thickBot="1" x14ac:dyDescent="0.25">
      <c r="A105" s="571"/>
      <c r="B105" s="42"/>
      <c r="C105" s="412"/>
      <c r="D105" s="412"/>
      <c r="E105" s="418"/>
      <c r="F105" s="418"/>
      <c r="G105" s="133">
        <v>97</v>
      </c>
      <c r="H105" s="542"/>
      <c r="I105" s="542"/>
      <c r="J105" s="542"/>
      <c r="K105" s="542"/>
      <c r="L105" s="539"/>
      <c r="M105" s="540"/>
      <c r="N105" s="540"/>
      <c r="O105" s="540"/>
      <c r="P105" s="540"/>
      <c r="Q105" s="540"/>
      <c r="R105" s="540"/>
      <c r="S105" s="540"/>
      <c r="T105" s="540"/>
      <c r="U105" s="540"/>
      <c r="V105" s="540"/>
      <c r="W105" s="541"/>
    </row>
    <row r="106" spans="1:23" ht="14.25" customHeight="1" thickBot="1" x14ac:dyDescent="0.25">
      <c r="A106" s="571"/>
      <c r="B106" s="42"/>
      <c r="C106" s="412"/>
      <c r="D106" s="412"/>
      <c r="E106" s="418"/>
      <c r="F106" s="418"/>
      <c r="G106" s="133">
        <v>98</v>
      </c>
      <c r="H106" s="542"/>
      <c r="I106" s="542"/>
      <c r="J106" s="542"/>
      <c r="K106" s="542"/>
      <c r="L106" s="539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1"/>
    </row>
    <row r="107" spans="1:23" ht="14.25" customHeight="1" thickBot="1" x14ac:dyDescent="0.25">
      <c r="A107" s="571"/>
      <c r="B107" s="42"/>
      <c r="C107" s="412"/>
      <c r="D107" s="412"/>
      <c r="E107" s="418"/>
      <c r="F107" s="418"/>
      <c r="G107" s="133">
        <v>99</v>
      </c>
      <c r="H107" s="542"/>
      <c r="I107" s="542"/>
      <c r="J107" s="542"/>
      <c r="K107" s="542"/>
      <c r="L107" s="539"/>
      <c r="M107" s="540"/>
      <c r="N107" s="540"/>
      <c r="O107" s="540"/>
      <c r="P107" s="540"/>
      <c r="Q107" s="540"/>
      <c r="R107" s="540"/>
      <c r="S107" s="540"/>
      <c r="T107" s="540"/>
      <c r="U107" s="540"/>
      <c r="V107" s="540"/>
      <c r="W107" s="541"/>
    </row>
    <row r="108" spans="1:23" ht="14.25" customHeight="1" x14ac:dyDescent="0.2">
      <c r="A108" s="571"/>
      <c r="B108" s="42"/>
      <c r="C108" s="572" t="s">
        <v>29</v>
      </c>
      <c r="D108" s="573"/>
      <c r="E108" s="391"/>
      <c r="F108" s="546"/>
      <c r="G108" s="134">
        <v>100</v>
      </c>
      <c r="H108" s="542"/>
      <c r="I108" s="542"/>
      <c r="J108" s="542"/>
      <c r="K108" s="542"/>
      <c r="L108" s="539"/>
      <c r="M108" s="540"/>
      <c r="N108" s="540"/>
      <c r="O108" s="540"/>
      <c r="P108" s="540"/>
      <c r="Q108" s="540"/>
      <c r="R108" s="540"/>
      <c r="S108" s="540"/>
      <c r="T108" s="540"/>
      <c r="U108" s="540"/>
      <c r="V108" s="540"/>
      <c r="W108" s="541"/>
    </row>
    <row r="109" spans="1:23" ht="14.25" customHeight="1" thickBot="1" x14ac:dyDescent="0.25">
      <c r="A109" s="571"/>
      <c r="B109" s="42"/>
      <c r="C109" s="574"/>
      <c r="D109" s="575"/>
      <c r="E109" s="393"/>
      <c r="F109" s="547"/>
      <c r="G109" s="135">
        <v>101</v>
      </c>
      <c r="H109" s="567"/>
      <c r="I109" s="567"/>
      <c r="J109" s="567"/>
      <c r="K109" s="567"/>
      <c r="L109" s="549"/>
      <c r="M109" s="550"/>
      <c r="N109" s="550"/>
      <c r="O109" s="550"/>
      <c r="P109" s="550"/>
      <c r="Q109" s="550"/>
      <c r="R109" s="550"/>
      <c r="S109" s="550"/>
      <c r="T109" s="550"/>
      <c r="U109" s="550"/>
      <c r="V109" s="550"/>
      <c r="W109" s="551"/>
    </row>
    <row r="110" spans="1:23" ht="14.25" customHeight="1" x14ac:dyDescent="0.2">
      <c r="A110" s="571"/>
      <c r="B110" s="42"/>
      <c r="C110" s="574"/>
      <c r="D110" s="575"/>
      <c r="E110" s="393"/>
      <c r="F110" s="547"/>
      <c r="G110" s="125"/>
      <c r="H110" s="125"/>
      <c r="I110" s="125"/>
      <c r="J110" s="125"/>
      <c r="K110" s="125"/>
      <c r="L110" s="126"/>
      <c r="M110" s="582" t="str">
        <f>'Карта заказа'!M58</f>
        <v>Номер опросного листа</v>
      </c>
      <c r="N110" s="583"/>
      <c r="O110" s="583"/>
      <c r="P110" s="583"/>
      <c r="Q110" s="583"/>
      <c r="R110" s="583"/>
      <c r="S110" s="583"/>
      <c r="T110" s="583"/>
      <c r="U110" s="583"/>
      <c r="V110" s="584"/>
      <c r="W110" s="579" t="s">
        <v>17</v>
      </c>
    </row>
    <row r="111" spans="1:23" ht="6" customHeight="1" thickBot="1" x14ac:dyDescent="0.25">
      <c r="A111" s="571"/>
      <c r="B111" s="42"/>
      <c r="C111" s="574"/>
      <c r="D111" s="575"/>
      <c r="E111" s="393"/>
      <c r="F111" s="547"/>
      <c r="G111" s="414"/>
      <c r="H111" s="414"/>
      <c r="I111" s="414"/>
      <c r="J111" s="414"/>
      <c r="K111" s="414"/>
      <c r="L111" s="441"/>
      <c r="M111" s="582"/>
      <c r="N111" s="583"/>
      <c r="O111" s="583"/>
      <c r="P111" s="583"/>
      <c r="Q111" s="583"/>
      <c r="R111" s="583"/>
      <c r="S111" s="583"/>
      <c r="T111" s="583"/>
      <c r="U111" s="583"/>
      <c r="V111" s="584"/>
      <c r="W111" s="519"/>
    </row>
    <row r="112" spans="1:23" ht="8.25" customHeight="1" thickBot="1" x14ac:dyDescent="0.25">
      <c r="A112" s="571"/>
      <c r="B112" s="42"/>
      <c r="C112" s="574"/>
      <c r="D112" s="575"/>
      <c r="E112" s="393"/>
      <c r="F112" s="547"/>
      <c r="G112" s="416"/>
      <c r="H112" s="416"/>
      <c r="I112" s="416"/>
      <c r="J112" s="416"/>
      <c r="K112" s="416"/>
      <c r="L112" s="442"/>
      <c r="M112" s="582"/>
      <c r="N112" s="583"/>
      <c r="O112" s="583"/>
      <c r="P112" s="583"/>
      <c r="Q112" s="583"/>
      <c r="R112" s="583"/>
      <c r="S112" s="583"/>
      <c r="T112" s="583"/>
      <c r="U112" s="583"/>
      <c r="V112" s="584"/>
      <c r="W112" s="585">
        <v>5</v>
      </c>
    </row>
    <row r="113" spans="1:23" ht="14.25" customHeight="1" thickBot="1" x14ac:dyDescent="0.25">
      <c r="A113" s="576"/>
      <c r="B113" s="42"/>
      <c r="C113" s="577"/>
      <c r="D113" s="578"/>
      <c r="E113" s="395"/>
      <c r="F113" s="548"/>
      <c r="G113" s="50" t="s">
        <v>16</v>
      </c>
      <c r="H113" s="50" t="s">
        <v>32</v>
      </c>
      <c r="I113" s="50" t="s">
        <v>17</v>
      </c>
      <c r="J113" s="50" t="s">
        <v>21</v>
      </c>
      <c r="K113" s="50" t="s">
        <v>18</v>
      </c>
      <c r="L113" s="50" t="s">
        <v>19</v>
      </c>
      <c r="M113" s="235"/>
      <c r="N113" s="236"/>
      <c r="O113" s="236"/>
      <c r="P113" s="236"/>
      <c r="Q113" s="236"/>
      <c r="R113" s="236"/>
      <c r="S113" s="236"/>
      <c r="T113" s="236"/>
      <c r="U113" s="236"/>
      <c r="V113" s="237"/>
      <c r="W113" s="586"/>
    </row>
    <row r="114" spans="1:23" ht="19.5" customHeight="1" x14ac:dyDescent="0.2">
      <c r="A114" s="42"/>
      <c r="B114" s="42"/>
      <c r="C114" s="42"/>
      <c r="D114" s="42"/>
      <c r="E114" s="42"/>
      <c r="F114" s="42"/>
      <c r="G114" s="132" t="s">
        <v>4</v>
      </c>
      <c r="H114" s="561" t="s">
        <v>117</v>
      </c>
      <c r="I114" s="561"/>
      <c r="J114" s="561"/>
      <c r="K114" s="561"/>
      <c r="L114" s="543" t="s">
        <v>119</v>
      </c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5"/>
    </row>
    <row r="115" spans="1:23" ht="15" customHeight="1" x14ac:dyDescent="0.2">
      <c r="A115" s="42"/>
      <c r="B115" s="42"/>
      <c r="C115" s="42"/>
      <c r="D115" s="42"/>
      <c r="E115" s="42"/>
      <c r="F115" s="42"/>
      <c r="G115" s="134">
        <v>102</v>
      </c>
      <c r="H115" s="542"/>
      <c r="I115" s="542"/>
      <c r="J115" s="542"/>
      <c r="K115" s="542"/>
      <c r="L115" s="539"/>
      <c r="M115" s="540"/>
      <c r="N115" s="540"/>
      <c r="O115" s="540"/>
      <c r="P115" s="540"/>
      <c r="Q115" s="540"/>
      <c r="R115" s="540"/>
      <c r="S115" s="540"/>
      <c r="T115" s="540"/>
      <c r="U115" s="540"/>
      <c r="V115" s="540"/>
      <c r="W115" s="541"/>
    </row>
    <row r="116" spans="1:23" ht="15" customHeight="1" x14ac:dyDescent="0.2">
      <c r="A116" s="42"/>
      <c r="B116" s="42"/>
      <c r="C116" s="42"/>
      <c r="D116" s="42"/>
      <c r="E116" s="42"/>
      <c r="F116" s="42"/>
      <c r="G116" s="134">
        <v>103</v>
      </c>
      <c r="H116" s="542"/>
      <c r="I116" s="542"/>
      <c r="J116" s="542"/>
      <c r="K116" s="542"/>
      <c r="L116" s="539"/>
      <c r="M116" s="540"/>
      <c r="N116" s="540"/>
      <c r="O116" s="540"/>
      <c r="P116" s="540"/>
      <c r="Q116" s="540"/>
      <c r="R116" s="540"/>
      <c r="S116" s="540"/>
      <c r="T116" s="540"/>
      <c r="U116" s="540"/>
      <c r="V116" s="540"/>
      <c r="W116" s="541"/>
    </row>
    <row r="117" spans="1:23" ht="15" customHeight="1" x14ac:dyDescent="0.2">
      <c r="A117" s="42"/>
      <c r="B117" s="42"/>
      <c r="C117" s="42"/>
      <c r="D117" s="42"/>
      <c r="E117" s="42"/>
      <c r="F117" s="42"/>
      <c r="G117" s="134">
        <v>104</v>
      </c>
      <c r="H117" s="542"/>
      <c r="I117" s="542"/>
      <c r="J117" s="542"/>
      <c r="K117" s="542"/>
      <c r="L117" s="539"/>
      <c r="M117" s="540"/>
      <c r="N117" s="540"/>
      <c r="O117" s="540"/>
      <c r="P117" s="540"/>
      <c r="Q117" s="540"/>
      <c r="R117" s="540"/>
      <c r="S117" s="540"/>
      <c r="T117" s="540"/>
      <c r="U117" s="540"/>
      <c r="V117" s="540"/>
      <c r="W117" s="541"/>
    </row>
    <row r="118" spans="1:23" ht="15" customHeight="1" x14ac:dyDescent="0.2">
      <c r="A118" s="42"/>
      <c r="B118" s="42"/>
      <c r="C118" s="42"/>
      <c r="D118" s="42"/>
      <c r="E118" s="42"/>
      <c r="F118" s="42"/>
      <c r="G118" s="134">
        <v>105</v>
      </c>
      <c r="H118" s="542"/>
      <c r="I118" s="542"/>
      <c r="J118" s="542"/>
      <c r="K118" s="542"/>
      <c r="L118" s="539"/>
      <c r="M118" s="540"/>
      <c r="N118" s="540"/>
      <c r="O118" s="540"/>
      <c r="P118" s="540"/>
      <c r="Q118" s="540"/>
      <c r="R118" s="540"/>
      <c r="S118" s="540"/>
      <c r="T118" s="540"/>
      <c r="U118" s="540"/>
      <c r="V118" s="540"/>
      <c r="W118" s="541"/>
    </row>
    <row r="119" spans="1:23" ht="15" customHeight="1" x14ac:dyDescent="0.2">
      <c r="A119" s="42"/>
      <c r="B119" s="42"/>
      <c r="C119" s="42"/>
      <c r="D119" s="42"/>
      <c r="E119" s="42"/>
      <c r="F119" s="42"/>
      <c r="G119" s="134">
        <v>106</v>
      </c>
      <c r="H119" s="542"/>
      <c r="I119" s="542"/>
      <c r="J119" s="542"/>
      <c r="K119" s="542"/>
      <c r="L119" s="539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1"/>
    </row>
    <row r="120" spans="1:23" ht="15" customHeight="1" x14ac:dyDescent="0.2">
      <c r="A120" s="42"/>
      <c r="B120" s="42"/>
      <c r="C120" s="42"/>
      <c r="D120" s="42"/>
      <c r="E120" s="42"/>
      <c r="F120" s="42"/>
      <c r="G120" s="134">
        <v>107</v>
      </c>
      <c r="H120" s="542"/>
      <c r="I120" s="542"/>
      <c r="J120" s="542"/>
      <c r="K120" s="542"/>
      <c r="L120" s="539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1"/>
    </row>
    <row r="121" spans="1:23" ht="15" customHeight="1" x14ac:dyDescent="0.2">
      <c r="A121" s="42"/>
      <c r="B121" s="42"/>
      <c r="C121" s="42"/>
      <c r="D121" s="42"/>
      <c r="E121" s="42"/>
      <c r="F121" s="42"/>
      <c r="G121" s="134">
        <v>108</v>
      </c>
      <c r="H121" s="542"/>
      <c r="I121" s="542"/>
      <c r="J121" s="542"/>
      <c r="K121" s="542"/>
      <c r="L121" s="539"/>
      <c r="M121" s="540"/>
      <c r="N121" s="540"/>
      <c r="O121" s="540"/>
      <c r="P121" s="540"/>
      <c r="Q121" s="540"/>
      <c r="R121" s="540"/>
      <c r="S121" s="540"/>
      <c r="T121" s="540"/>
      <c r="U121" s="540"/>
      <c r="V121" s="540"/>
      <c r="W121" s="541"/>
    </row>
    <row r="122" spans="1:23" ht="15" customHeight="1" x14ac:dyDescent="0.2">
      <c r="A122" s="42"/>
      <c r="B122" s="42"/>
      <c r="C122" s="42"/>
      <c r="D122" s="42"/>
      <c r="E122" s="42"/>
      <c r="F122" s="42"/>
      <c r="G122" s="134">
        <v>109</v>
      </c>
      <c r="H122" s="542"/>
      <c r="I122" s="542"/>
      <c r="J122" s="542"/>
      <c r="K122" s="542"/>
      <c r="L122" s="539"/>
      <c r="M122" s="540"/>
      <c r="N122" s="540"/>
      <c r="O122" s="540"/>
      <c r="P122" s="540"/>
      <c r="Q122" s="540"/>
      <c r="R122" s="540"/>
      <c r="S122" s="540"/>
      <c r="T122" s="540"/>
      <c r="U122" s="540"/>
      <c r="V122" s="540"/>
      <c r="W122" s="541"/>
    </row>
    <row r="123" spans="1:23" ht="15" customHeight="1" x14ac:dyDescent="0.2">
      <c r="A123" s="42"/>
      <c r="B123" s="42"/>
      <c r="C123" s="42"/>
      <c r="D123" s="42"/>
      <c r="E123" s="42"/>
      <c r="F123" s="42"/>
      <c r="G123" s="134">
        <v>110</v>
      </c>
      <c r="H123" s="542"/>
      <c r="I123" s="542"/>
      <c r="J123" s="542"/>
      <c r="K123" s="542"/>
      <c r="L123" s="539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1"/>
    </row>
    <row r="124" spans="1:23" ht="15" customHeight="1" x14ac:dyDescent="0.2">
      <c r="A124" s="42"/>
      <c r="B124" s="42"/>
      <c r="C124" s="42"/>
      <c r="D124" s="42"/>
      <c r="E124" s="42"/>
      <c r="F124" s="42"/>
      <c r="G124" s="134">
        <v>111</v>
      </c>
      <c r="H124" s="542"/>
      <c r="I124" s="542"/>
      <c r="J124" s="542"/>
      <c r="K124" s="542"/>
      <c r="L124" s="539"/>
      <c r="M124" s="540"/>
      <c r="N124" s="540"/>
      <c r="O124" s="540"/>
      <c r="P124" s="540"/>
      <c r="Q124" s="540"/>
      <c r="R124" s="540"/>
      <c r="S124" s="540"/>
      <c r="T124" s="540"/>
      <c r="U124" s="540"/>
      <c r="V124" s="540"/>
      <c r="W124" s="541"/>
    </row>
    <row r="125" spans="1:23" ht="15" customHeight="1" x14ac:dyDescent="0.2">
      <c r="A125" s="42"/>
      <c r="B125" s="42"/>
      <c r="C125" s="42"/>
      <c r="D125" s="42"/>
      <c r="E125" s="42"/>
      <c r="F125" s="42"/>
      <c r="G125" s="134">
        <v>112</v>
      </c>
      <c r="H125" s="542"/>
      <c r="I125" s="542"/>
      <c r="J125" s="542"/>
      <c r="K125" s="542"/>
      <c r="L125" s="539"/>
      <c r="M125" s="540"/>
      <c r="N125" s="540"/>
      <c r="O125" s="540"/>
      <c r="P125" s="540"/>
      <c r="Q125" s="540"/>
      <c r="R125" s="540"/>
      <c r="S125" s="540"/>
      <c r="T125" s="540"/>
      <c r="U125" s="540"/>
      <c r="V125" s="540"/>
      <c r="W125" s="541"/>
    </row>
    <row r="126" spans="1:23" ht="15" customHeight="1" x14ac:dyDescent="0.2">
      <c r="A126" s="42"/>
      <c r="B126" s="42"/>
      <c r="C126" s="42"/>
      <c r="D126" s="42"/>
      <c r="E126" s="42"/>
      <c r="F126" s="42"/>
      <c r="G126" s="134">
        <v>113</v>
      </c>
      <c r="H126" s="542"/>
      <c r="I126" s="542"/>
      <c r="J126" s="542"/>
      <c r="K126" s="542"/>
      <c r="L126" s="539"/>
      <c r="M126" s="540"/>
      <c r="N126" s="540"/>
      <c r="O126" s="540"/>
      <c r="P126" s="540"/>
      <c r="Q126" s="540"/>
      <c r="R126" s="540"/>
      <c r="S126" s="540"/>
      <c r="T126" s="540"/>
      <c r="U126" s="540"/>
      <c r="V126" s="540"/>
      <c r="W126" s="541"/>
    </row>
    <row r="127" spans="1:23" ht="15" customHeight="1" x14ac:dyDescent="0.2">
      <c r="A127" s="42"/>
      <c r="B127" s="42"/>
      <c r="C127" s="42"/>
      <c r="D127" s="42"/>
      <c r="E127" s="42"/>
      <c r="F127" s="42"/>
      <c r="G127" s="134">
        <v>114</v>
      </c>
      <c r="H127" s="542"/>
      <c r="I127" s="542"/>
      <c r="J127" s="542"/>
      <c r="K127" s="542"/>
      <c r="L127" s="539"/>
      <c r="M127" s="540"/>
      <c r="N127" s="540"/>
      <c r="O127" s="540"/>
      <c r="P127" s="540"/>
      <c r="Q127" s="540"/>
      <c r="R127" s="540"/>
      <c r="S127" s="540"/>
      <c r="T127" s="540"/>
      <c r="U127" s="540"/>
      <c r="V127" s="540"/>
      <c r="W127" s="541"/>
    </row>
    <row r="128" spans="1:23" ht="15" customHeight="1" x14ac:dyDescent="0.2">
      <c r="A128" s="42"/>
      <c r="B128" s="42"/>
      <c r="C128" s="42"/>
      <c r="D128" s="42"/>
      <c r="E128" s="42"/>
      <c r="F128" s="42"/>
      <c r="G128" s="134">
        <v>115</v>
      </c>
      <c r="H128" s="542"/>
      <c r="I128" s="542"/>
      <c r="J128" s="542"/>
      <c r="K128" s="542"/>
      <c r="L128" s="539"/>
      <c r="M128" s="540"/>
      <c r="N128" s="540"/>
      <c r="O128" s="540"/>
      <c r="P128" s="540"/>
      <c r="Q128" s="540"/>
      <c r="R128" s="540"/>
      <c r="S128" s="540"/>
      <c r="T128" s="540"/>
      <c r="U128" s="540"/>
      <c r="V128" s="540"/>
      <c r="W128" s="541"/>
    </row>
    <row r="129" spans="1:23" ht="15" customHeight="1" x14ac:dyDescent="0.2">
      <c r="A129" s="42"/>
      <c r="B129" s="42"/>
      <c r="C129" s="42"/>
      <c r="D129" s="42"/>
      <c r="E129" s="42"/>
      <c r="F129" s="42"/>
      <c r="G129" s="134">
        <v>116</v>
      </c>
      <c r="H129" s="542"/>
      <c r="I129" s="542"/>
      <c r="J129" s="542"/>
      <c r="K129" s="542"/>
      <c r="L129" s="539"/>
      <c r="M129" s="540"/>
      <c r="N129" s="540"/>
      <c r="O129" s="540"/>
      <c r="P129" s="540"/>
      <c r="Q129" s="540"/>
      <c r="R129" s="540"/>
      <c r="S129" s="540"/>
      <c r="T129" s="540"/>
      <c r="U129" s="540"/>
      <c r="V129" s="540"/>
      <c r="W129" s="541"/>
    </row>
    <row r="130" spans="1:23" ht="15" customHeight="1" x14ac:dyDescent="0.2">
      <c r="A130" s="42"/>
      <c r="B130" s="42"/>
      <c r="C130" s="42"/>
      <c r="D130" s="42"/>
      <c r="E130" s="42"/>
      <c r="F130" s="42"/>
      <c r="G130" s="134">
        <v>117</v>
      </c>
      <c r="H130" s="542"/>
      <c r="I130" s="542"/>
      <c r="J130" s="542"/>
      <c r="K130" s="542"/>
      <c r="L130" s="539"/>
      <c r="M130" s="540"/>
      <c r="N130" s="540"/>
      <c r="O130" s="540"/>
      <c r="P130" s="540"/>
      <c r="Q130" s="540"/>
      <c r="R130" s="540"/>
      <c r="S130" s="540"/>
      <c r="T130" s="540"/>
      <c r="U130" s="540"/>
      <c r="V130" s="540"/>
      <c r="W130" s="541"/>
    </row>
    <row r="131" spans="1:23" ht="15" customHeight="1" x14ac:dyDescent="0.2">
      <c r="A131" s="42"/>
      <c r="B131" s="42"/>
      <c r="C131" s="42"/>
      <c r="D131" s="42"/>
      <c r="E131" s="42"/>
      <c r="F131" s="42"/>
      <c r="G131" s="134">
        <v>118</v>
      </c>
      <c r="H131" s="542"/>
      <c r="I131" s="542"/>
      <c r="J131" s="542"/>
      <c r="K131" s="542"/>
      <c r="L131" s="539"/>
      <c r="M131" s="540"/>
      <c r="N131" s="540"/>
      <c r="O131" s="540"/>
      <c r="P131" s="540"/>
      <c r="Q131" s="540"/>
      <c r="R131" s="540"/>
      <c r="S131" s="540"/>
      <c r="T131" s="540"/>
      <c r="U131" s="540"/>
      <c r="V131" s="540"/>
      <c r="W131" s="541"/>
    </row>
    <row r="132" spans="1:23" ht="15" customHeight="1" x14ac:dyDescent="0.2">
      <c r="A132" s="42"/>
      <c r="B132" s="42"/>
      <c r="C132" s="42"/>
      <c r="D132" s="42"/>
      <c r="E132" s="42"/>
      <c r="F132" s="42"/>
      <c r="G132" s="134">
        <v>119</v>
      </c>
      <c r="H132" s="542"/>
      <c r="I132" s="542"/>
      <c r="J132" s="542"/>
      <c r="K132" s="542"/>
      <c r="L132" s="539"/>
      <c r="M132" s="540"/>
      <c r="N132" s="540"/>
      <c r="O132" s="540"/>
      <c r="P132" s="540"/>
      <c r="Q132" s="540"/>
      <c r="R132" s="540"/>
      <c r="S132" s="540"/>
      <c r="T132" s="540"/>
      <c r="U132" s="540"/>
      <c r="V132" s="540"/>
      <c r="W132" s="541"/>
    </row>
    <row r="133" spans="1:23" ht="15" customHeight="1" x14ac:dyDescent="0.2">
      <c r="A133" s="42"/>
      <c r="B133" s="42"/>
      <c r="C133" s="42"/>
      <c r="D133" s="42"/>
      <c r="E133" s="42"/>
      <c r="F133" s="42"/>
      <c r="G133" s="134">
        <v>120</v>
      </c>
      <c r="H133" s="542"/>
      <c r="I133" s="542"/>
      <c r="J133" s="542"/>
      <c r="K133" s="542"/>
      <c r="L133" s="539"/>
      <c r="M133" s="540"/>
      <c r="N133" s="540"/>
      <c r="O133" s="540"/>
      <c r="P133" s="540"/>
      <c r="Q133" s="540"/>
      <c r="R133" s="540"/>
      <c r="S133" s="540"/>
      <c r="T133" s="540"/>
      <c r="U133" s="540"/>
      <c r="V133" s="540"/>
      <c r="W133" s="541"/>
    </row>
    <row r="134" spans="1:23" ht="15" customHeight="1" x14ac:dyDescent="0.2">
      <c r="A134" s="42"/>
      <c r="B134" s="42"/>
      <c r="C134" s="42"/>
      <c r="D134" s="42"/>
      <c r="E134" s="42"/>
      <c r="F134" s="42"/>
      <c r="G134" s="134">
        <v>121</v>
      </c>
      <c r="H134" s="542"/>
      <c r="I134" s="542"/>
      <c r="J134" s="542"/>
      <c r="K134" s="542"/>
      <c r="L134" s="539"/>
      <c r="M134" s="540"/>
      <c r="N134" s="540"/>
      <c r="O134" s="540"/>
      <c r="P134" s="540"/>
      <c r="Q134" s="540"/>
      <c r="R134" s="540"/>
      <c r="S134" s="540"/>
      <c r="T134" s="540"/>
      <c r="U134" s="540"/>
      <c r="V134" s="540"/>
      <c r="W134" s="541"/>
    </row>
    <row r="135" spans="1:23" ht="15" customHeight="1" x14ac:dyDescent="0.2">
      <c r="A135" s="42"/>
      <c r="B135" s="42"/>
      <c r="C135" s="42"/>
      <c r="D135" s="42"/>
      <c r="E135" s="42"/>
      <c r="F135" s="42"/>
      <c r="G135" s="134">
        <v>122</v>
      </c>
      <c r="H135" s="542"/>
      <c r="I135" s="542"/>
      <c r="J135" s="542"/>
      <c r="K135" s="542"/>
      <c r="L135" s="539"/>
      <c r="M135" s="540"/>
      <c r="N135" s="540"/>
      <c r="O135" s="540"/>
      <c r="P135" s="540"/>
      <c r="Q135" s="540"/>
      <c r="R135" s="540"/>
      <c r="S135" s="540"/>
      <c r="T135" s="540"/>
      <c r="U135" s="540"/>
      <c r="V135" s="540"/>
      <c r="W135" s="541"/>
    </row>
    <row r="136" spans="1:23" ht="15" customHeight="1" x14ac:dyDescent="0.2">
      <c r="A136" s="42"/>
      <c r="B136" s="42"/>
      <c r="C136" s="42"/>
      <c r="D136" s="42"/>
      <c r="E136" s="42"/>
      <c r="F136" s="42"/>
      <c r="G136" s="134">
        <v>123</v>
      </c>
      <c r="H136" s="542"/>
      <c r="I136" s="542"/>
      <c r="J136" s="542"/>
      <c r="K136" s="542"/>
      <c r="L136" s="539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1"/>
    </row>
    <row r="137" spans="1:23" ht="15" customHeight="1" x14ac:dyDescent="0.2">
      <c r="A137" s="42"/>
      <c r="B137" s="42"/>
      <c r="C137" s="42"/>
      <c r="D137" s="42"/>
      <c r="E137" s="42"/>
      <c r="F137" s="42"/>
      <c r="G137" s="134">
        <v>124</v>
      </c>
      <c r="H137" s="542"/>
      <c r="I137" s="542"/>
      <c r="J137" s="542"/>
      <c r="K137" s="542"/>
      <c r="L137" s="539"/>
      <c r="M137" s="540"/>
      <c r="N137" s="540"/>
      <c r="O137" s="540"/>
      <c r="P137" s="540"/>
      <c r="Q137" s="540"/>
      <c r="R137" s="540"/>
      <c r="S137" s="540"/>
      <c r="T137" s="540"/>
      <c r="U137" s="540"/>
      <c r="V137" s="540"/>
      <c r="W137" s="541"/>
    </row>
    <row r="138" spans="1:23" ht="15" customHeight="1" x14ac:dyDescent="0.2">
      <c r="A138" s="42"/>
      <c r="B138" s="42"/>
      <c r="C138" s="42"/>
      <c r="D138" s="42"/>
      <c r="E138" s="42"/>
      <c r="F138" s="42"/>
      <c r="G138" s="134">
        <v>125</v>
      </c>
      <c r="H138" s="542"/>
      <c r="I138" s="542"/>
      <c r="J138" s="542"/>
      <c r="K138" s="542"/>
      <c r="L138" s="539"/>
      <c r="M138" s="540"/>
      <c r="N138" s="540"/>
      <c r="O138" s="540"/>
      <c r="P138" s="540"/>
      <c r="Q138" s="540"/>
      <c r="R138" s="540"/>
      <c r="S138" s="540"/>
      <c r="T138" s="540"/>
      <c r="U138" s="540"/>
      <c r="V138" s="540"/>
      <c r="W138" s="541"/>
    </row>
    <row r="139" spans="1:23" ht="15" customHeight="1" x14ac:dyDescent="0.2">
      <c r="A139" s="42"/>
      <c r="B139" s="42"/>
      <c r="C139" s="42"/>
      <c r="D139" s="42"/>
      <c r="E139" s="42"/>
      <c r="F139" s="42"/>
      <c r="G139" s="134">
        <v>126</v>
      </c>
      <c r="H139" s="542"/>
      <c r="I139" s="542"/>
      <c r="J139" s="542"/>
      <c r="K139" s="542"/>
      <c r="L139" s="539"/>
      <c r="M139" s="540"/>
      <c r="N139" s="540"/>
      <c r="O139" s="540"/>
      <c r="P139" s="540"/>
      <c r="Q139" s="540"/>
      <c r="R139" s="540"/>
      <c r="S139" s="540"/>
      <c r="T139" s="540"/>
      <c r="U139" s="540"/>
      <c r="V139" s="540"/>
      <c r="W139" s="541"/>
    </row>
    <row r="140" spans="1:23" ht="15" customHeight="1" x14ac:dyDescent="0.2">
      <c r="A140" s="42"/>
      <c r="B140" s="42"/>
      <c r="C140" s="42"/>
      <c r="D140" s="42"/>
      <c r="E140" s="42"/>
      <c r="F140" s="42"/>
      <c r="G140" s="134">
        <v>127</v>
      </c>
      <c r="H140" s="542"/>
      <c r="I140" s="542"/>
      <c r="J140" s="542"/>
      <c r="K140" s="542"/>
      <c r="L140" s="539"/>
      <c r="M140" s="540"/>
      <c r="N140" s="540"/>
      <c r="O140" s="540"/>
      <c r="P140" s="540"/>
      <c r="Q140" s="540"/>
      <c r="R140" s="540"/>
      <c r="S140" s="540"/>
      <c r="T140" s="540"/>
      <c r="U140" s="540"/>
      <c r="V140" s="540"/>
      <c r="W140" s="541"/>
    </row>
    <row r="141" spans="1:23" ht="15" customHeight="1" x14ac:dyDescent="0.2">
      <c r="A141" s="42"/>
      <c r="B141" s="42"/>
      <c r="C141" s="42"/>
      <c r="D141" s="42"/>
      <c r="E141" s="42"/>
      <c r="F141" s="42"/>
      <c r="G141" s="134">
        <v>128</v>
      </c>
      <c r="H141" s="542"/>
      <c r="I141" s="542"/>
      <c r="J141" s="542"/>
      <c r="K141" s="542"/>
      <c r="L141" s="539"/>
      <c r="M141" s="540"/>
      <c r="N141" s="540"/>
      <c r="O141" s="540"/>
      <c r="P141" s="540"/>
      <c r="Q141" s="540"/>
      <c r="R141" s="540"/>
      <c r="S141" s="540"/>
      <c r="T141" s="540"/>
      <c r="U141" s="540"/>
      <c r="V141" s="540"/>
      <c r="W141" s="541"/>
    </row>
    <row r="142" spans="1:23" ht="15" customHeight="1" x14ac:dyDescent="0.2">
      <c r="A142" s="42"/>
      <c r="B142" s="42"/>
      <c r="C142" s="42"/>
      <c r="D142" s="42"/>
      <c r="E142" s="42"/>
      <c r="F142" s="42"/>
      <c r="G142" s="134">
        <v>129</v>
      </c>
      <c r="H142" s="542"/>
      <c r="I142" s="542"/>
      <c r="J142" s="542"/>
      <c r="K142" s="542"/>
      <c r="L142" s="539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1"/>
    </row>
    <row r="143" spans="1:23" ht="15" customHeight="1" x14ac:dyDescent="0.2">
      <c r="A143" s="42"/>
      <c r="B143" s="42"/>
      <c r="C143" s="42"/>
      <c r="D143" s="42"/>
      <c r="E143" s="42"/>
      <c r="F143" s="42"/>
      <c r="G143" s="134">
        <v>130</v>
      </c>
      <c r="H143" s="542"/>
      <c r="I143" s="542"/>
      <c r="J143" s="542"/>
      <c r="K143" s="542"/>
      <c r="L143" s="539"/>
      <c r="M143" s="540"/>
      <c r="N143" s="540"/>
      <c r="O143" s="540"/>
      <c r="P143" s="540"/>
      <c r="Q143" s="540"/>
      <c r="R143" s="540"/>
      <c r="S143" s="540"/>
      <c r="T143" s="540"/>
      <c r="U143" s="540"/>
      <c r="V143" s="540"/>
      <c r="W143" s="541"/>
    </row>
    <row r="144" spans="1:23" ht="15" customHeight="1" x14ac:dyDescent="0.2">
      <c r="A144" s="42"/>
      <c r="B144" s="42"/>
      <c r="C144" s="42"/>
      <c r="D144" s="42"/>
      <c r="E144" s="42"/>
      <c r="F144" s="42"/>
      <c r="G144" s="134">
        <v>131</v>
      </c>
      <c r="H144" s="542"/>
      <c r="I144" s="542"/>
      <c r="J144" s="542"/>
      <c r="K144" s="542"/>
      <c r="L144" s="539"/>
      <c r="M144" s="540"/>
      <c r="N144" s="540"/>
      <c r="O144" s="540"/>
      <c r="P144" s="540"/>
      <c r="Q144" s="540"/>
      <c r="R144" s="540"/>
      <c r="S144" s="540"/>
      <c r="T144" s="540"/>
      <c r="U144" s="540"/>
      <c r="V144" s="540"/>
      <c r="W144" s="541"/>
    </row>
    <row r="145" spans="1:23" ht="15" customHeight="1" x14ac:dyDescent="0.2">
      <c r="A145" s="42"/>
      <c r="B145" s="42"/>
      <c r="C145" s="42"/>
      <c r="D145" s="42"/>
      <c r="E145" s="42"/>
      <c r="F145" s="42"/>
      <c r="G145" s="134">
        <v>132</v>
      </c>
      <c r="H145" s="542"/>
      <c r="I145" s="542"/>
      <c r="J145" s="542"/>
      <c r="K145" s="542"/>
      <c r="L145" s="539"/>
      <c r="M145" s="540"/>
      <c r="N145" s="540"/>
      <c r="O145" s="540"/>
      <c r="P145" s="540"/>
      <c r="Q145" s="540"/>
      <c r="R145" s="540"/>
      <c r="S145" s="540"/>
      <c r="T145" s="540"/>
      <c r="U145" s="540"/>
      <c r="V145" s="540"/>
      <c r="W145" s="541"/>
    </row>
    <row r="146" spans="1:23" ht="15" customHeight="1" x14ac:dyDescent="0.2">
      <c r="A146" s="42"/>
      <c r="B146" s="42"/>
      <c r="C146" s="42"/>
      <c r="D146" s="42"/>
      <c r="E146" s="42"/>
      <c r="F146" s="42"/>
      <c r="G146" s="134">
        <v>133</v>
      </c>
      <c r="H146" s="542"/>
      <c r="I146" s="542"/>
      <c r="J146" s="542"/>
      <c r="K146" s="542"/>
      <c r="L146" s="539"/>
      <c r="M146" s="540"/>
      <c r="N146" s="540"/>
      <c r="O146" s="540"/>
      <c r="P146" s="540"/>
      <c r="Q146" s="540"/>
      <c r="R146" s="540"/>
      <c r="S146" s="540"/>
      <c r="T146" s="540"/>
      <c r="U146" s="540"/>
      <c r="V146" s="540"/>
      <c r="W146" s="541"/>
    </row>
    <row r="147" spans="1:23" ht="15" customHeight="1" x14ac:dyDescent="0.2">
      <c r="A147" s="42"/>
      <c r="B147" s="42"/>
      <c r="C147" s="42"/>
      <c r="D147" s="42"/>
      <c r="E147" s="42"/>
      <c r="F147" s="42"/>
      <c r="G147" s="134">
        <v>134</v>
      </c>
      <c r="H147" s="542"/>
      <c r="I147" s="542"/>
      <c r="J147" s="542"/>
      <c r="K147" s="542"/>
      <c r="L147" s="539"/>
      <c r="M147" s="540"/>
      <c r="N147" s="540"/>
      <c r="O147" s="540"/>
      <c r="P147" s="540"/>
      <c r="Q147" s="540"/>
      <c r="R147" s="540"/>
      <c r="S147" s="540"/>
      <c r="T147" s="540"/>
      <c r="U147" s="540"/>
      <c r="V147" s="540"/>
      <c r="W147" s="541"/>
    </row>
    <row r="148" spans="1:23" ht="15" customHeight="1" x14ac:dyDescent="0.2">
      <c r="A148" s="42"/>
      <c r="B148" s="42"/>
      <c r="C148" s="42"/>
      <c r="D148" s="42"/>
      <c r="E148" s="42"/>
      <c r="F148" s="42"/>
      <c r="G148" s="134">
        <v>135</v>
      </c>
      <c r="H148" s="542"/>
      <c r="I148" s="542"/>
      <c r="J148" s="542"/>
      <c r="K148" s="542"/>
      <c r="L148" s="539"/>
      <c r="M148" s="540"/>
      <c r="N148" s="540"/>
      <c r="O148" s="540"/>
      <c r="P148" s="540"/>
      <c r="Q148" s="540"/>
      <c r="R148" s="540"/>
      <c r="S148" s="540"/>
      <c r="T148" s="540"/>
      <c r="U148" s="540"/>
      <c r="V148" s="540"/>
      <c r="W148" s="541"/>
    </row>
    <row r="149" spans="1:23" ht="15" customHeight="1" x14ac:dyDescent="0.2">
      <c r="A149" s="42"/>
      <c r="B149" s="42"/>
      <c r="C149" s="42"/>
      <c r="D149" s="42"/>
      <c r="E149" s="42"/>
      <c r="F149" s="42"/>
      <c r="G149" s="134">
        <v>136</v>
      </c>
      <c r="H149" s="542"/>
      <c r="I149" s="542"/>
      <c r="J149" s="542"/>
      <c r="K149" s="542"/>
      <c r="L149" s="539"/>
      <c r="M149" s="540"/>
      <c r="N149" s="540"/>
      <c r="O149" s="540"/>
      <c r="P149" s="540"/>
      <c r="Q149" s="540"/>
      <c r="R149" s="540"/>
      <c r="S149" s="540"/>
      <c r="T149" s="540"/>
      <c r="U149" s="540"/>
      <c r="V149" s="540"/>
      <c r="W149" s="541"/>
    </row>
    <row r="150" spans="1:23" ht="15" customHeight="1" x14ac:dyDescent="0.2">
      <c r="A150" s="42"/>
      <c r="B150" s="42"/>
      <c r="C150" s="42"/>
      <c r="D150" s="42"/>
      <c r="E150" s="42"/>
      <c r="F150" s="42"/>
      <c r="G150" s="134">
        <v>137</v>
      </c>
      <c r="H150" s="542"/>
      <c r="I150" s="542"/>
      <c r="J150" s="542"/>
      <c r="K150" s="542"/>
      <c r="L150" s="539"/>
      <c r="M150" s="540"/>
      <c r="N150" s="540"/>
      <c r="O150" s="540"/>
      <c r="P150" s="540"/>
      <c r="Q150" s="540"/>
      <c r="R150" s="540"/>
      <c r="S150" s="540"/>
      <c r="T150" s="540"/>
      <c r="U150" s="540"/>
      <c r="V150" s="540"/>
      <c r="W150" s="541"/>
    </row>
    <row r="151" spans="1:23" ht="15" customHeight="1" x14ac:dyDescent="0.2">
      <c r="A151" s="42"/>
      <c r="B151" s="42"/>
      <c r="C151" s="42"/>
      <c r="D151" s="42"/>
      <c r="E151" s="42"/>
      <c r="F151" s="42"/>
      <c r="G151" s="134">
        <v>138</v>
      </c>
      <c r="H151" s="542"/>
      <c r="I151" s="542"/>
      <c r="J151" s="542"/>
      <c r="K151" s="542"/>
      <c r="L151" s="539"/>
      <c r="M151" s="540"/>
      <c r="N151" s="540"/>
      <c r="O151" s="540"/>
      <c r="P151" s="540"/>
      <c r="Q151" s="540"/>
      <c r="R151" s="540"/>
      <c r="S151" s="540"/>
      <c r="T151" s="540"/>
      <c r="U151" s="540"/>
      <c r="V151" s="540"/>
      <c r="W151" s="541"/>
    </row>
    <row r="152" spans="1:23" ht="15" customHeight="1" thickBot="1" x14ac:dyDescent="0.25">
      <c r="A152" s="570"/>
      <c r="B152" s="42"/>
      <c r="C152" s="42"/>
      <c r="D152" s="42"/>
      <c r="E152" s="42"/>
      <c r="F152" s="42"/>
      <c r="G152" s="134">
        <v>139</v>
      </c>
      <c r="H152" s="542"/>
      <c r="I152" s="542"/>
      <c r="J152" s="542"/>
      <c r="K152" s="542"/>
      <c r="L152" s="539"/>
      <c r="M152" s="540"/>
      <c r="N152" s="540"/>
      <c r="O152" s="540"/>
      <c r="P152" s="540"/>
      <c r="Q152" s="540"/>
      <c r="R152" s="540"/>
      <c r="S152" s="540"/>
      <c r="T152" s="540"/>
      <c r="U152" s="540"/>
      <c r="V152" s="540"/>
      <c r="W152" s="541"/>
    </row>
    <row r="153" spans="1:23" ht="13.5" customHeight="1" thickBot="1" x14ac:dyDescent="0.25">
      <c r="A153" s="571" t="str">
        <f>'Карта заказа'!A53</f>
        <v>Версия опросного листа 2.40 от 12.05.2016</v>
      </c>
      <c r="B153" s="570"/>
      <c r="C153" s="419" t="s">
        <v>31</v>
      </c>
      <c r="D153" s="419"/>
      <c r="E153" s="417"/>
      <c r="F153" s="417"/>
      <c r="G153" s="134">
        <v>140</v>
      </c>
      <c r="H153" s="542"/>
      <c r="I153" s="542"/>
      <c r="J153" s="542"/>
      <c r="K153" s="542"/>
      <c r="L153" s="539"/>
      <c r="M153" s="540"/>
      <c r="N153" s="540"/>
      <c r="O153" s="540"/>
      <c r="P153" s="540"/>
      <c r="Q153" s="540"/>
      <c r="R153" s="540"/>
      <c r="S153" s="540"/>
      <c r="T153" s="540"/>
      <c r="U153" s="540"/>
      <c r="V153" s="540"/>
      <c r="W153" s="541"/>
    </row>
    <row r="154" spans="1:23" ht="14.25" customHeight="1" thickBot="1" x14ac:dyDescent="0.25">
      <c r="A154" s="571"/>
      <c r="B154" s="570"/>
      <c r="C154" s="419"/>
      <c r="D154" s="419"/>
      <c r="E154" s="417"/>
      <c r="F154" s="417"/>
      <c r="G154" s="134">
        <v>141</v>
      </c>
      <c r="H154" s="542"/>
      <c r="I154" s="542"/>
      <c r="J154" s="542"/>
      <c r="K154" s="542"/>
      <c r="L154" s="539"/>
      <c r="M154" s="540"/>
      <c r="N154" s="540"/>
      <c r="O154" s="540"/>
      <c r="P154" s="540"/>
      <c r="Q154" s="540"/>
      <c r="R154" s="540"/>
      <c r="S154" s="540"/>
      <c r="T154" s="540"/>
      <c r="U154" s="540"/>
      <c r="V154" s="540"/>
      <c r="W154" s="541"/>
    </row>
    <row r="155" spans="1:23" ht="14.25" customHeight="1" thickBot="1" x14ac:dyDescent="0.25">
      <c r="A155" s="571"/>
      <c r="B155" s="570"/>
      <c r="C155" s="419"/>
      <c r="D155" s="419"/>
      <c r="E155" s="417"/>
      <c r="F155" s="417"/>
      <c r="G155" s="134">
        <v>142</v>
      </c>
      <c r="H155" s="542"/>
      <c r="I155" s="542"/>
      <c r="J155" s="542"/>
      <c r="K155" s="542"/>
      <c r="L155" s="539"/>
      <c r="M155" s="540"/>
      <c r="N155" s="540"/>
      <c r="O155" s="540"/>
      <c r="P155" s="540"/>
      <c r="Q155" s="540"/>
      <c r="R155" s="540"/>
      <c r="S155" s="540"/>
      <c r="T155" s="540"/>
      <c r="U155" s="540"/>
      <c r="V155" s="540"/>
      <c r="W155" s="541"/>
    </row>
    <row r="156" spans="1:23" ht="14.25" customHeight="1" thickBot="1" x14ac:dyDescent="0.25">
      <c r="A156" s="571"/>
      <c r="B156" s="570"/>
      <c r="C156" s="419"/>
      <c r="D156" s="419"/>
      <c r="E156" s="417"/>
      <c r="F156" s="417"/>
      <c r="G156" s="134">
        <v>143</v>
      </c>
      <c r="H156" s="542"/>
      <c r="I156" s="542"/>
      <c r="J156" s="542"/>
      <c r="K156" s="542"/>
      <c r="L156" s="539"/>
      <c r="M156" s="540"/>
      <c r="N156" s="540"/>
      <c r="O156" s="540"/>
      <c r="P156" s="540"/>
      <c r="Q156" s="540"/>
      <c r="R156" s="540"/>
      <c r="S156" s="540"/>
      <c r="T156" s="540"/>
      <c r="U156" s="540"/>
      <c r="V156" s="540"/>
      <c r="W156" s="541"/>
    </row>
    <row r="157" spans="1:23" ht="14.25" customHeight="1" thickBot="1" x14ac:dyDescent="0.25">
      <c r="A157" s="571"/>
      <c r="B157" s="570"/>
      <c r="C157" s="419"/>
      <c r="D157" s="419"/>
      <c r="E157" s="417"/>
      <c r="F157" s="417"/>
      <c r="G157" s="134">
        <v>144</v>
      </c>
      <c r="H157" s="542"/>
      <c r="I157" s="542"/>
      <c r="J157" s="542"/>
      <c r="K157" s="542"/>
      <c r="L157" s="539"/>
      <c r="M157" s="540"/>
      <c r="N157" s="540"/>
      <c r="O157" s="540"/>
      <c r="P157" s="540"/>
      <c r="Q157" s="540"/>
      <c r="R157" s="540"/>
      <c r="S157" s="540"/>
      <c r="T157" s="540"/>
      <c r="U157" s="540"/>
      <c r="V157" s="540"/>
      <c r="W157" s="541"/>
    </row>
    <row r="158" spans="1:23" ht="14.25" customHeight="1" thickBot="1" x14ac:dyDescent="0.25">
      <c r="A158" s="571"/>
      <c r="B158" s="570"/>
      <c r="C158" s="412" t="s">
        <v>30</v>
      </c>
      <c r="D158" s="412"/>
      <c r="E158" s="418"/>
      <c r="F158" s="418"/>
      <c r="G158" s="134">
        <v>145</v>
      </c>
      <c r="H158" s="542"/>
      <c r="I158" s="542"/>
      <c r="J158" s="542"/>
      <c r="K158" s="542"/>
      <c r="L158" s="539"/>
      <c r="M158" s="540"/>
      <c r="N158" s="540"/>
      <c r="O158" s="540"/>
      <c r="P158" s="540"/>
      <c r="Q158" s="540"/>
      <c r="R158" s="540"/>
      <c r="S158" s="540"/>
      <c r="T158" s="540"/>
      <c r="U158" s="540"/>
      <c r="V158" s="540"/>
      <c r="W158" s="541"/>
    </row>
    <row r="159" spans="1:23" ht="14.25" customHeight="1" thickBot="1" x14ac:dyDescent="0.25">
      <c r="A159" s="571"/>
      <c r="B159" s="42"/>
      <c r="C159" s="412"/>
      <c r="D159" s="412"/>
      <c r="E159" s="418"/>
      <c r="F159" s="418"/>
      <c r="G159" s="134">
        <v>146</v>
      </c>
      <c r="H159" s="542"/>
      <c r="I159" s="542"/>
      <c r="J159" s="542"/>
      <c r="K159" s="542"/>
      <c r="L159" s="539"/>
      <c r="M159" s="540"/>
      <c r="N159" s="540"/>
      <c r="O159" s="540"/>
      <c r="P159" s="540"/>
      <c r="Q159" s="540"/>
      <c r="R159" s="540"/>
      <c r="S159" s="540"/>
      <c r="T159" s="540"/>
      <c r="U159" s="540"/>
      <c r="V159" s="540"/>
      <c r="W159" s="541"/>
    </row>
    <row r="160" spans="1:23" ht="14.25" customHeight="1" thickBot="1" x14ac:dyDescent="0.25">
      <c r="A160" s="571"/>
      <c r="B160" s="42"/>
      <c r="C160" s="412"/>
      <c r="D160" s="412"/>
      <c r="E160" s="418"/>
      <c r="F160" s="418"/>
      <c r="G160" s="134">
        <v>147</v>
      </c>
      <c r="H160" s="542"/>
      <c r="I160" s="542"/>
      <c r="J160" s="542"/>
      <c r="K160" s="542"/>
      <c r="L160" s="539"/>
      <c r="M160" s="540"/>
      <c r="N160" s="540"/>
      <c r="O160" s="540"/>
      <c r="P160" s="540"/>
      <c r="Q160" s="540"/>
      <c r="R160" s="540"/>
      <c r="S160" s="540"/>
      <c r="T160" s="540"/>
      <c r="U160" s="540"/>
      <c r="V160" s="540"/>
      <c r="W160" s="541"/>
    </row>
    <row r="161" spans="1:23" ht="14.25" customHeight="1" thickBot="1" x14ac:dyDescent="0.25">
      <c r="A161" s="571"/>
      <c r="B161" s="42"/>
      <c r="C161" s="412"/>
      <c r="D161" s="412"/>
      <c r="E161" s="418"/>
      <c r="F161" s="418"/>
      <c r="G161" s="134">
        <v>148</v>
      </c>
      <c r="H161" s="542"/>
      <c r="I161" s="542"/>
      <c r="J161" s="542"/>
      <c r="K161" s="542"/>
      <c r="L161" s="539"/>
      <c r="M161" s="540"/>
      <c r="N161" s="540"/>
      <c r="O161" s="540"/>
      <c r="P161" s="540"/>
      <c r="Q161" s="540"/>
      <c r="R161" s="540"/>
      <c r="S161" s="540"/>
      <c r="T161" s="540"/>
      <c r="U161" s="540"/>
      <c r="V161" s="540"/>
      <c r="W161" s="541"/>
    </row>
    <row r="162" spans="1:23" ht="14.25" customHeight="1" thickBot="1" x14ac:dyDescent="0.25">
      <c r="A162" s="571"/>
      <c r="B162" s="42"/>
      <c r="C162" s="412"/>
      <c r="D162" s="412"/>
      <c r="E162" s="418"/>
      <c r="F162" s="418"/>
      <c r="G162" s="134">
        <v>149</v>
      </c>
      <c r="H162" s="542"/>
      <c r="I162" s="542"/>
      <c r="J162" s="542"/>
      <c r="K162" s="542"/>
      <c r="L162" s="539"/>
      <c r="M162" s="540"/>
      <c r="N162" s="540"/>
      <c r="O162" s="540"/>
      <c r="P162" s="540"/>
      <c r="Q162" s="540"/>
      <c r="R162" s="540"/>
      <c r="S162" s="540"/>
      <c r="T162" s="540"/>
      <c r="U162" s="540"/>
      <c r="V162" s="540"/>
      <c r="W162" s="541"/>
    </row>
    <row r="163" spans="1:23" ht="14.25" customHeight="1" thickBot="1" x14ac:dyDescent="0.25">
      <c r="A163" s="571"/>
      <c r="B163" s="42"/>
      <c r="C163" s="412"/>
      <c r="D163" s="412"/>
      <c r="E163" s="418"/>
      <c r="F163" s="418"/>
      <c r="G163" s="134">
        <v>150</v>
      </c>
      <c r="H163" s="542"/>
      <c r="I163" s="542"/>
      <c r="J163" s="542"/>
      <c r="K163" s="542"/>
      <c r="L163" s="539"/>
      <c r="M163" s="540"/>
      <c r="N163" s="540"/>
      <c r="O163" s="540"/>
      <c r="P163" s="540"/>
      <c r="Q163" s="540"/>
      <c r="R163" s="540"/>
      <c r="S163" s="540"/>
      <c r="T163" s="540"/>
      <c r="U163" s="540"/>
      <c r="V163" s="540"/>
      <c r="W163" s="541"/>
    </row>
    <row r="164" spans="1:23" ht="14.25" customHeight="1" thickBot="1" x14ac:dyDescent="0.25">
      <c r="A164" s="571"/>
      <c r="B164" s="42"/>
      <c r="C164" s="412"/>
      <c r="D164" s="412"/>
      <c r="E164" s="418"/>
      <c r="F164" s="418"/>
      <c r="G164" s="134">
        <v>151</v>
      </c>
      <c r="H164" s="542"/>
      <c r="I164" s="542"/>
      <c r="J164" s="542"/>
      <c r="K164" s="542"/>
      <c r="L164" s="539"/>
      <c r="M164" s="540"/>
      <c r="N164" s="540"/>
      <c r="O164" s="540"/>
      <c r="P164" s="540"/>
      <c r="Q164" s="540"/>
      <c r="R164" s="540"/>
      <c r="S164" s="540"/>
      <c r="T164" s="540"/>
      <c r="U164" s="540"/>
      <c r="V164" s="540"/>
      <c r="W164" s="541"/>
    </row>
    <row r="165" spans="1:23" ht="14.25" customHeight="1" x14ac:dyDescent="0.2">
      <c r="A165" s="571"/>
      <c r="B165" s="42"/>
      <c r="C165" s="572" t="s">
        <v>29</v>
      </c>
      <c r="D165" s="573"/>
      <c r="E165" s="391"/>
      <c r="F165" s="546"/>
      <c r="G165" s="134">
        <v>152</v>
      </c>
      <c r="H165" s="542"/>
      <c r="I165" s="542"/>
      <c r="J165" s="542"/>
      <c r="K165" s="542"/>
      <c r="L165" s="539"/>
      <c r="M165" s="540"/>
      <c r="N165" s="540"/>
      <c r="O165" s="540"/>
      <c r="P165" s="540"/>
      <c r="Q165" s="540"/>
      <c r="R165" s="540"/>
      <c r="S165" s="540"/>
      <c r="T165" s="540"/>
      <c r="U165" s="540"/>
      <c r="V165" s="540"/>
      <c r="W165" s="541"/>
    </row>
    <row r="166" spans="1:23" ht="14.25" customHeight="1" thickBot="1" x14ac:dyDescent="0.25">
      <c r="A166" s="571"/>
      <c r="B166" s="42"/>
      <c r="C166" s="574"/>
      <c r="D166" s="575"/>
      <c r="E166" s="393"/>
      <c r="F166" s="547"/>
      <c r="G166" s="134">
        <v>153</v>
      </c>
      <c r="H166" s="542"/>
      <c r="I166" s="542"/>
      <c r="J166" s="542"/>
      <c r="K166" s="542"/>
      <c r="L166" s="539"/>
      <c r="M166" s="540"/>
      <c r="N166" s="540"/>
      <c r="O166" s="540"/>
      <c r="P166" s="540"/>
      <c r="Q166" s="540"/>
      <c r="R166" s="540"/>
      <c r="S166" s="540"/>
      <c r="T166" s="540"/>
      <c r="U166" s="540"/>
      <c r="V166" s="540"/>
      <c r="W166" s="541"/>
    </row>
    <row r="167" spans="1:23" ht="14.25" customHeight="1" x14ac:dyDescent="0.2">
      <c r="A167" s="571"/>
      <c r="B167" s="42"/>
      <c r="C167" s="574"/>
      <c r="D167" s="575"/>
      <c r="E167" s="393"/>
      <c r="F167" s="547"/>
      <c r="G167" s="25"/>
      <c r="H167" s="25"/>
      <c r="I167" s="25"/>
      <c r="J167" s="25"/>
      <c r="K167" s="25"/>
      <c r="L167" s="26"/>
      <c r="M167" s="232" t="str">
        <f>'Карта заказа'!M58</f>
        <v>Номер опросного листа</v>
      </c>
      <c r="N167" s="233"/>
      <c r="O167" s="233"/>
      <c r="P167" s="233"/>
      <c r="Q167" s="233"/>
      <c r="R167" s="233"/>
      <c r="S167" s="233"/>
      <c r="T167" s="233"/>
      <c r="U167" s="233"/>
      <c r="V167" s="234"/>
      <c r="W167" s="518" t="s">
        <v>17</v>
      </c>
    </row>
    <row r="168" spans="1:23" ht="6" customHeight="1" thickBot="1" x14ac:dyDescent="0.25">
      <c r="A168" s="571"/>
      <c r="B168" s="42"/>
      <c r="C168" s="574"/>
      <c r="D168" s="575"/>
      <c r="E168" s="393"/>
      <c r="F168" s="547"/>
      <c r="G168" s="414"/>
      <c r="H168" s="414"/>
      <c r="I168" s="414"/>
      <c r="J168" s="414"/>
      <c r="K168" s="414"/>
      <c r="L168" s="441"/>
      <c r="M168" s="582"/>
      <c r="N168" s="583"/>
      <c r="O168" s="583"/>
      <c r="P168" s="583"/>
      <c r="Q168" s="583"/>
      <c r="R168" s="583"/>
      <c r="S168" s="583"/>
      <c r="T168" s="583"/>
      <c r="U168" s="583"/>
      <c r="V168" s="584"/>
      <c r="W168" s="519"/>
    </row>
    <row r="169" spans="1:23" ht="8.25" customHeight="1" thickBot="1" x14ac:dyDescent="0.25">
      <c r="A169" s="571"/>
      <c r="B169" s="42"/>
      <c r="C169" s="574"/>
      <c r="D169" s="575"/>
      <c r="E169" s="393"/>
      <c r="F169" s="547"/>
      <c r="G169" s="416"/>
      <c r="H169" s="416"/>
      <c r="I169" s="416"/>
      <c r="J169" s="416"/>
      <c r="K169" s="416"/>
      <c r="L169" s="442"/>
      <c r="M169" s="582"/>
      <c r="N169" s="583"/>
      <c r="O169" s="583"/>
      <c r="P169" s="583"/>
      <c r="Q169" s="583"/>
      <c r="R169" s="583"/>
      <c r="S169" s="583"/>
      <c r="T169" s="583"/>
      <c r="U169" s="583"/>
      <c r="V169" s="584"/>
      <c r="W169" s="585">
        <v>6</v>
      </c>
    </row>
    <row r="170" spans="1:23" ht="14.25" customHeight="1" thickBot="1" x14ac:dyDescent="0.25">
      <c r="A170" s="576"/>
      <c r="B170" s="42"/>
      <c r="C170" s="577"/>
      <c r="D170" s="578"/>
      <c r="E170" s="395"/>
      <c r="F170" s="548"/>
      <c r="G170" s="50" t="s">
        <v>16</v>
      </c>
      <c r="H170" s="50" t="s">
        <v>32</v>
      </c>
      <c r="I170" s="50" t="s">
        <v>17</v>
      </c>
      <c r="J170" s="50" t="s">
        <v>21</v>
      </c>
      <c r="K170" s="50" t="s">
        <v>18</v>
      </c>
      <c r="L170" s="50" t="s">
        <v>19</v>
      </c>
      <c r="M170" s="235"/>
      <c r="N170" s="236"/>
      <c r="O170" s="236"/>
      <c r="P170" s="236"/>
      <c r="Q170" s="236"/>
      <c r="R170" s="236"/>
      <c r="S170" s="236"/>
      <c r="T170" s="236"/>
      <c r="U170" s="236"/>
      <c r="V170" s="237"/>
      <c r="W170" s="586"/>
    </row>
    <row r="171" spans="1:23" ht="15" hidden="1" customHeight="1" x14ac:dyDescent="0.2"/>
    <row r="172" spans="1:23" ht="15" hidden="1" customHeight="1" x14ac:dyDescent="0.2"/>
    <row r="173" spans="1:23" ht="15" hidden="1" customHeight="1" x14ac:dyDescent="0.2"/>
    <row r="174" spans="1:23" ht="15" hidden="1" customHeight="1" x14ac:dyDescent="0.2"/>
    <row r="175" spans="1:23" ht="15" hidden="1" customHeight="1" x14ac:dyDescent="0.2"/>
    <row r="176" spans="1:23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</sheetData>
  <sheetProtection password="FDE9" sheet="1" objects="1" scenarios="1" formatCells="0" selectLockedCells="1"/>
  <dataConsolidate/>
  <mergeCells count="364">
    <mergeCell ref="H166:K166"/>
    <mergeCell ref="H159:K159"/>
    <mergeCell ref="H160:K160"/>
    <mergeCell ref="H161:K161"/>
    <mergeCell ref="H162:K162"/>
    <mergeCell ref="H163:K163"/>
    <mergeCell ref="H164:K164"/>
    <mergeCell ref="H165:K165"/>
    <mergeCell ref="H146:K146"/>
    <mergeCell ref="H147:K147"/>
    <mergeCell ref="H153:K153"/>
    <mergeCell ref="H154:K154"/>
    <mergeCell ref="H157:K157"/>
    <mergeCell ref="H158:K158"/>
    <mergeCell ref="H155:K155"/>
    <mergeCell ref="H156:K156"/>
    <mergeCell ref="H127:K127"/>
    <mergeCell ref="H131:K131"/>
    <mergeCell ref="H132:K132"/>
    <mergeCell ref="H106:K106"/>
    <mergeCell ref="H107:K107"/>
    <mergeCell ref="H108:K108"/>
    <mergeCell ref="H109:K109"/>
    <mergeCell ref="H114:K114"/>
    <mergeCell ref="H121:K121"/>
    <mergeCell ref="H119:K119"/>
    <mergeCell ref="H120:K120"/>
    <mergeCell ref="H118:K118"/>
    <mergeCell ref="H67:K67"/>
    <mergeCell ref="H68:K68"/>
    <mergeCell ref="H105:K105"/>
    <mergeCell ref="H77:K77"/>
    <mergeCell ref="H71:K71"/>
    <mergeCell ref="G2:G3"/>
    <mergeCell ref="H57:K57"/>
    <mergeCell ref="H58:K58"/>
    <mergeCell ref="H59:K59"/>
    <mergeCell ref="H42:K42"/>
    <mergeCell ref="H43:K43"/>
    <mergeCell ref="H44:K44"/>
    <mergeCell ref="H45:K45"/>
    <mergeCell ref="H34:K34"/>
    <mergeCell ref="H35:K35"/>
    <mergeCell ref="H36:K36"/>
    <mergeCell ref="H37:K37"/>
    <mergeCell ref="H38:K38"/>
    <mergeCell ref="H39:K39"/>
    <mergeCell ref="H25:K25"/>
    <mergeCell ref="H26:K26"/>
    <mergeCell ref="H15:K15"/>
    <mergeCell ref="H16:K16"/>
    <mergeCell ref="H17:K17"/>
    <mergeCell ref="H18:K18"/>
    <mergeCell ref="H19:K19"/>
    <mergeCell ref="H20:K20"/>
    <mergeCell ref="H64:K64"/>
    <mergeCell ref="H65:K65"/>
    <mergeCell ref="H66:K66"/>
    <mergeCell ref="H9:K9"/>
    <mergeCell ref="H10:K10"/>
    <mergeCell ref="H11:K11"/>
    <mergeCell ref="H12:K12"/>
    <mergeCell ref="H13:K13"/>
    <mergeCell ref="H14:K14"/>
    <mergeCell ref="H21:K21"/>
    <mergeCell ref="H22:K22"/>
    <mergeCell ref="H23:K23"/>
    <mergeCell ref="H24:K24"/>
    <mergeCell ref="H52:K52"/>
    <mergeCell ref="L13:W13"/>
    <mergeCell ref="L14:W14"/>
    <mergeCell ref="L3:W3"/>
    <mergeCell ref="H2:K3"/>
    <mergeCell ref="H4:K4"/>
    <mergeCell ref="H5:K5"/>
    <mergeCell ref="H6:K6"/>
    <mergeCell ref="H7:K7"/>
    <mergeCell ref="L2:W2"/>
    <mergeCell ref="L4:W4"/>
    <mergeCell ref="L12:W12"/>
    <mergeCell ref="L5:W5"/>
    <mergeCell ref="H8:K8"/>
    <mergeCell ref="L8:W8"/>
    <mergeCell ref="L9:W9"/>
    <mergeCell ref="L10:W10"/>
    <mergeCell ref="L11:W11"/>
    <mergeCell ref="L121:W121"/>
    <mergeCell ref="L125:W125"/>
    <mergeCell ref="H94:K94"/>
    <mergeCell ref="L123:W123"/>
    <mergeCell ref="L117:W117"/>
    <mergeCell ref="H115:K115"/>
    <mergeCell ref="H116:K116"/>
    <mergeCell ref="H117:K117"/>
    <mergeCell ref="L126:W126"/>
    <mergeCell ref="L122:W122"/>
    <mergeCell ref="L118:W118"/>
    <mergeCell ref="L119:W119"/>
    <mergeCell ref="L120:W120"/>
    <mergeCell ref="M110:V113"/>
    <mergeCell ref="L111:L112"/>
    <mergeCell ref="L115:W115"/>
    <mergeCell ref="L116:W116"/>
    <mergeCell ref="H122:K122"/>
    <mergeCell ref="H123:K123"/>
    <mergeCell ref="H124:K124"/>
    <mergeCell ref="H125:K125"/>
    <mergeCell ref="H126:K126"/>
    <mergeCell ref="H96:K96"/>
    <mergeCell ref="H97:K97"/>
    <mergeCell ref="H168:H169"/>
    <mergeCell ref="I168:I169"/>
    <mergeCell ref="J168:J169"/>
    <mergeCell ref="K168:K169"/>
    <mergeCell ref="L168:L169"/>
    <mergeCell ref="M167:V170"/>
    <mergeCell ref="M53:V56"/>
    <mergeCell ref="L80:W80"/>
    <mergeCell ref="L82:W82"/>
    <mergeCell ref="L83:W83"/>
    <mergeCell ref="H60:K60"/>
    <mergeCell ref="H61:K61"/>
    <mergeCell ref="H62:K62"/>
    <mergeCell ref="L78:W78"/>
    <mergeCell ref="L79:W79"/>
    <mergeCell ref="H63:K63"/>
    <mergeCell ref="H69:K69"/>
    <mergeCell ref="H70:K70"/>
    <mergeCell ref="L72:W72"/>
    <mergeCell ref="L124:W124"/>
    <mergeCell ref="L127:W127"/>
    <mergeCell ref="L81:W81"/>
    <mergeCell ref="H81:K81"/>
    <mergeCell ref="H82:K82"/>
    <mergeCell ref="A153:A169"/>
    <mergeCell ref="C153:D157"/>
    <mergeCell ref="E153:F157"/>
    <mergeCell ref="L153:W153"/>
    <mergeCell ref="L154:W154"/>
    <mergeCell ref="L155:W155"/>
    <mergeCell ref="L160:W160"/>
    <mergeCell ref="L161:W161"/>
    <mergeCell ref="L162:W162"/>
    <mergeCell ref="L163:W163"/>
    <mergeCell ref="L156:W156"/>
    <mergeCell ref="L157:W157"/>
    <mergeCell ref="L158:W158"/>
    <mergeCell ref="L159:W159"/>
    <mergeCell ref="L164:W164"/>
    <mergeCell ref="C165:D170"/>
    <mergeCell ref="E165:F170"/>
    <mergeCell ref="L165:W165"/>
    <mergeCell ref="L166:W166"/>
    <mergeCell ref="W167:W168"/>
    <mergeCell ref="C158:D164"/>
    <mergeCell ref="E158:F164"/>
    <mergeCell ref="W169:W170"/>
    <mergeCell ref="G168:G169"/>
    <mergeCell ref="L150:W150"/>
    <mergeCell ref="L151:W151"/>
    <mergeCell ref="L152:W152"/>
    <mergeCell ref="H150:K150"/>
    <mergeCell ref="H151:K151"/>
    <mergeCell ref="H152:K152"/>
    <mergeCell ref="L147:W147"/>
    <mergeCell ref="L148:W148"/>
    <mergeCell ref="L149:W149"/>
    <mergeCell ref="H148:K148"/>
    <mergeCell ref="H149:K149"/>
    <mergeCell ref="L144:W144"/>
    <mergeCell ref="L145:W145"/>
    <mergeCell ref="L146:W146"/>
    <mergeCell ref="H144:K144"/>
    <mergeCell ref="H145:K145"/>
    <mergeCell ref="L140:W140"/>
    <mergeCell ref="L141:W141"/>
    <mergeCell ref="L143:W143"/>
    <mergeCell ref="L142:W142"/>
    <mergeCell ref="H140:K140"/>
    <mergeCell ref="H141:K141"/>
    <mergeCell ref="H142:K142"/>
    <mergeCell ref="H143:K143"/>
    <mergeCell ref="L137:W137"/>
    <mergeCell ref="L138:W138"/>
    <mergeCell ref="L139:W139"/>
    <mergeCell ref="H137:K137"/>
    <mergeCell ref="H138:K138"/>
    <mergeCell ref="H139:K139"/>
    <mergeCell ref="L134:W134"/>
    <mergeCell ref="L135:W135"/>
    <mergeCell ref="L136:W136"/>
    <mergeCell ref="H134:K134"/>
    <mergeCell ref="H135:K135"/>
    <mergeCell ref="H136:K136"/>
    <mergeCell ref="L131:W131"/>
    <mergeCell ref="L132:W132"/>
    <mergeCell ref="L133:W133"/>
    <mergeCell ref="H133:K133"/>
    <mergeCell ref="L128:W128"/>
    <mergeCell ref="L129:W129"/>
    <mergeCell ref="L130:W130"/>
    <mergeCell ref="H128:K128"/>
    <mergeCell ref="H129:K129"/>
    <mergeCell ref="H130:K130"/>
    <mergeCell ref="C101:D107"/>
    <mergeCell ref="E101:F107"/>
    <mergeCell ref="L101:W101"/>
    <mergeCell ref="L102:W102"/>
    <mergeCell ref="W112:W113"/>
    <mergeCell ref="L68:W68"/>
    <mergeCell ref="G111:G112"/>
    <mergeCell ref="H111:H112"/>
    <mergeCell ref="I111:I112"/>
    <mergeCell ref="J111:J112"/>
    <mergeCell ref="L105:W105"/>
    <mergeCell ref="L106:W106"/>
    <mergeCell ref="K111:K112"/>
    <mergeCell ref="H103:K103"/>
    <mergeCell ref="L107:W107"/>
    <mergeCell ref="C108:D113"/>
    <mergeCell ref="E108:F113"/>
    <mergeCell ref="L108:W108"/>
    <mergeCell ref="L109:W109"/>
    <mergeCell ref="W110:W111"/>
    <mergeCell ref="L98:W98"/>
    <mergeCell ref="H83:K83"/>
    <mergeCell ref="L88:W88"/>
    <mergeCell ref="L89:W89"/>
    <mergeCell ref="A96:A112"/>
    <mergeCell ref="C96:D100"/>
    <mergeCell ref="E96:F100"/>
    <mergeCell ref="L96:W96"/>
    <mergeCell ref="H101:K101"/>
    <mergeCell ref="H102:K102"/>
    <mergeCell ref="H104:K104"/>
    <mergeCell ref="L97:W97"/>
    <mergeCell ref="L91:W91"/>
    <mergeCell ref="L92:W92"/>
    <mergeCell ref="L93:W93"/>
    <mergeCell ref="H91:K91"/>
    <mergeCell ref="H92:K92"/>
    <mergeCell ref="H93:K93"/>
    <mergeCell ref="L99:W99"/>
    <mergeCell ref="L100:W100"/>
    <mergeCell ref="H100:K100"/>
    <mergeCell ref="L103:W103"/>
    <mergeCell ref="L104:W104"/>
    <mergeCell ref="H98:K98"/>
    <mergeCell ref="H99:K99"/>
    <mergeCell ref="L94:W94"/>
    <mergeCell ref="L95:W95"/>
    <mergeCell ref="H95:K95"/>
    <mergeCell ref="L90:W90"/>
    <mergeCell ref="H88:K88"/>
    <mergeCell ref="H89:K89"/>
    <mergeCell ref="H90:K90"/>
    <mergeCell ref="L85:W85"/>
    <mergeCell ref="L86:W86"/>
    <mergeCell ref="L87:W87"/>
    <mergeCell ref="H85:K85"/>
    <mergeCell ref="H86:K86"/>
    <mergeCell ref="H87:K87"/>
    <mergeCell ref="L73:W73"/>
    <mergeCell ref="L74:W74"/>
    <mergeCell ref="H72:K72"/>
    <mergeCell ref="H73:K73"/>
    <mergeCell ref="H74:K74"/>
    <mergeCell ref="L69:W69"/>
    <mergeCell ref="L70:W70"/>
    <mergeCell ref="L71:W71"/>
    <mergeCell ref="L84:W84"/>
    <mergeCell ref="H78:K78"/>
    <mergeCell ref="H79:K79"/>
    <mergeCell ref="H80:K80"/>
    <mergeCell ref="L75:W75"/>
    <mergeCell ref="L76:W76"/>
    <mergeCell ref="L77:W77"/>
    <mergeCell ref="H75:K75"/>
    <mergeCell ref="H76:K76"/>
    <mergeCell ref="H84:K84"/>
    <mergeCell ref="L43:W43"/>
    <mergeCell ref="L44:W44"/>
    <mergeCell ref="L51:W51"/>
    <mergeCell ref="L52:W52"/>
    <mergeCell ref="W55:W56"/>
    <mergeCell ref="L45:W45"/>
    <mergeCell ref="L46:W46"/>
    <mergeCell ref="L47:W47"/>
    <mergeCell ref="L48:W48"/>
    <mergeCell ref="L49:W49"/>
    <mergeCell ref="L50:W50"/>
    <mergeCell ref="W53:W54"/>
    <mergeCell ref="L19:W19"/>
    <mergeCell ref="L20:W20"/>
    <mergeCell ref="L21:W21"/>
    <mergeCell ref="C39:D43"/>
    <mergeCell ref="L62:W62"/>
    <mergeCell ref="L63:W63"/>
    <mergeCell ref="L58:W58"/>
    <mergeCell ref="E44:F50"/>
    <mergeCell ref="E39:F43"/>
    <mergeCell ref="L35:W35"/>
    <mergeCell ref="L34:W34"/>
    <mergeCell ref="L32:W32"/>
    <mergeCell ref="L33:W33"/>
    <mergeCell ref="H31:K31"/>
    <mergeCell ref="H32:K32"/>
    <mergeCell ref="L26:W26"/>
    <mergeCell ref="L29:W29"/>
    <mergeCell ref="H27:K27"/>
    <mergeCell ref="H28:K28"/>
    <mergeCell ref="H29:K29"/>
    <mergeCell ref="H30:K30"/>
    <mergeCell ref="L27:W27"/>
    <mergeCell ref="L28:W28"/>
    <mergeCell ref="G54:G55"/>
    <mergeCell ref="L66:W66"/>
    <mergeCell ref="L64:W64"/>
    <mergeCell ref="A39:A55"/>
    <mergeCell ref="L57:W57"/>
    <mergeCell ref="C51:D56"/>
    <mergeCell ref="K54:K55"/>
    <mergeCell ref="L54:L55"/>
    <mergeCell ref="H41:K41"/>
    <mergeCell ref="C44:D50"/>
    <mergeCell ref="H48:K48"/>
    <mergeCell ref="H49:K49"/>
    <mergeCell ref="H50:K50"/>
    <mergeCell ref="L39:W39"/>
    <mergeCell ref="L40:W40"/>
    <mergeCell ref="L41:W41"/>
    <mergeCell ref="L42:W42"/>
    <mergeCell ref="E51:F56"/>
    <mergeCell ref="H40:K40"/>
    <mergeCell ref="H54:H55"/>
    <mergeCell ref="I54:I55"/>
    <mergeCell ref="J54:J55"/>
    <mergeCell ref="H46:K46"/>
    <mergeCell ref="H47:K47"/>
    <mergeCell ref="H51:K51"/>
    <mergeCell ref="G1:P1"/>
    <mergeCell ref="Q1:W1"/>
    <mergeCell ref="L37:W37"/>
    <mergeCell ref="L65:W65"/>
    <mergeCell ref="L61:W61"/>
    <mergeCell ref="H33:K33"/>
    <mergeCell ref="L17:W17"/>
    <mergeCell ref="L18:W18"/>
    <mergeCell ref="L114:W114"/>
    <mergeCell ref="L59:W59"/>
    <mergeCell ref="L60:W60"/>
    <mergeCell ref="L67:W67"/>
    <mergeCell ref="L38:W38"/>
    <mergeCell ref="L36:W36"/>
    <mergeCell ref="L22:W22"/>
    <mergeCell ref="L23:W23"/>
    <mergeCell ref="L24:W24"/>
    <mergeCell ref="L25:W25"/>
    <mergeCell ref="L15:W15"/>
    <mergeCell ref="L16:W16"/>
    <mergeCell ref="L30:W30"/>
    <mergeCell ref="L31:W31"/>
    <mergeCell ref="L6:W6"/>
    <mergeCell ref="L7:W7"/>
  </mergeCells>
  <dataValidations count="2">
    <dataValidation type="list" allowBlank="1" showInputMessage="1" showErrorMessage="1" prompt="Выберите НГК-КИП-СМ(У)" sqref="H4:K52 H58:K109 H115:K166">
      <formula1>$AD$3:$AD$10</formula1>
    </dataValidation>
    <dataValidation allowBlank="1" showInputMessage="1" showErrorMessage="1" prompt="Введите место установки НГК-КИП-СМ(У)" sqref="L4:W52 L58:W109 L115:W166"/>
  </dataValidations>
  <hyperlinks>
    <hyperlink ref="L3:W3" location="'Карта заказа'!A1" display="Вернуться к Карте заказа системы коррозионного мониторинга НГК-СКМ(У)"/>
  </hyperlinks>
  <pageMargins left="0.19685039370078741" right="0.19685039370078741" top="0.19685039370078741" bottom="0.19685039370078741" header="0" footer="0"/>
  <pageSetup paperSize="9" fitToHeight="0" orientation="portrait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Карта заказа</vt:lpstr>
      <vt:lpstr>Места установки КИП</vt:lpstr>
      <vt:lpstr>Наименование</vt:lpstr>
      <vt:lpstr>'Карта заказа'!Область_печати</vt:lpstr>
      <vt:lpstr>'Места установки КИП'!Область_печати</vt:lpstr>
      <vt:lpstr>Столбец1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Герасимчук Георгий Олегович</dc:creator>
  <cp:lastModifiedBy>Георгий Герасимчук</cp:lastModifiedBy>
  <cp:lastPrinted>2016-05-18T17:41:51Z</cp:lastPrinted>
  <dcterms:created xsi:type="dcterms:W3CDTF">2009-06-10T11:53:49Z</dcterms:created>
  <dcterms:modified xsi:type="dcterms:W3CDTF">2016-05-18T17:57:16Z</dcterms:modified>
</cp:coreProperties>
</file>